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10680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externalReferences>
    <externalReference r:id="rId15"/>
    <externalReference r:id="rId16"/>
  </externalReferences>
  <definedNames/>
  <calcPr fullCalcOnLoad="1"/>
</workbook>
</file>

<file path=xl/comments1.xml><?xml version="1.0" encoding="utf-8"?>
<comments xmlns="http://schemas.openxmlformats.org/spreadsheetml/2006/main">
  <authors>
    <author>Stan Smith</author>
  </authors>
  <commentList>
    <comment ref="A30" authorId="0">
      <text>
        <r>
          <rPr>
            <b/>
            <sz val="8"/>
            <rFont val="Tahoma"/>
            <family val="2"/>
          </rPr>
          <t>Stan Smith:</t>
        </r>
        <r>
          <rPr>
            <sz val="8"/>
            <rFont val="Tahoma"/>
            <family val="2"/>
          </rPr>
          <t xml:space="preserve">
2/13/01</t>
        </r>
      </text>
    </comment>
    <comment ref="A32" authorId="0">
      <text>
        <r>
          <rPr>
            <b/>
            <sz val="8"/>
            <rFont val="Tahoma"/>
            <family val="2"/>
          </rPr>
          <t>Stan Smith:</t>
        </r>
        <r>
          <rPr>
            <sz val="8"/>
            <rFont val="Tahoma"/>
            <family val="2"/>
          </rPr>
          <t xml:space="preserve">
2/14/01</t>
        </r>
      </text>
    </comment>
  </commentList>
</comments>
</file>

<file path=xl/comments8.xml><?xml version="1.0" encoding="utf-8"?>
<comments xmlns="http://schemas.openxmlformats.org/spreadsheetml/2006/main">
  <authors>
    <author>NTSB</author>
  </authors>
  <commentList>
    <comment ref="D14" authorId="0">
      <text>
        <r>
          <rPr>
            <b/>
            <sz val="8"/>
            <rFont val="Tahoma"/>
            <family val="2"/>
          </rPr>
          <t>NTSB:</t>
        </r>
        <r>
          <rPr>
            <sz val="8"/>
            <rFont val="Tahoma"/>
            <family val="2"/>
          </rPr>
          <t xml:space="preserve">
Decreased by 1 Jan'02</t>
        </r>
      </text>
    </comment>
    <comment ref="E14" authorId="0">
      <text>
        <r>
          <rPr>
            <b/>
            <sz val="8"/>
            <rFont val="Tahoma"/>
            <family val="2"/>
          </rPr>
          <t>NTSB:</t>
        </r>
        <r>
          <rPr>
            <sz val="8"/>
            <rFont val="Tahoma"/>
            <family val="2"/>
          </rPr>
          <t xml:space="preserve">
Decreased by 1 Jan'02</t>
        </r>
      </text>
    </comment>
    <comment ref="F14" authorId="0">
      <text>
        <r>
          <rPr>
            <b/>
            <sz val="8"/>
            <rFont val="Tahoma"/>
            <family val="2"/>
          </rPr>
          <t>NTSB:</t>
        </r>
        <r>
          <rPr>
            <sz val="8"/>
            <rFont val="Tahoma"/>
            <family val="2"/>
          </rPr>
          <t xml:space="preserve">
Decreased by 1 Jan'02</t>
        </r>
      </text>
    </comment>
  </commentList>
</comments>
</file>

<file path=xl/sharedStrings.xml><?xml version="1.0" encoding="utf-8"?>
<sst xmlns="http://schemas.openxmlformats.org/spreadsheetml/2006/main" count="352" uniqueCount="179">
  <si>
    <t xml:space="preserve">                                             Table 1.  Accidents, Fatalities, and Rates, 2014 Preliminary Statistics</t>
  </si>
  <si>
    <t xml:space="preserve">                                             U.S. Aviation</t>
  </si>
  <si>
    <t>Accidents</t>
  </si>
  <si>
    <t>Fatalities</t>
  </si>
  <si>
    <t>Accidents 
per 100,000 
Flight Hours</t>
  </si>
  <si>
    <t>Accidents  per 100,000  Departures</t>
  </si>
  <si>
    <t>All</t>
  </si>
  <si>
    <t>Fatal</t>
  </si>
  <si>
    <t>Total</t>
  </si>
  <si>
    <t>Aboard</t>
  </si>
  <si>
    <t>Flight Hours</t>
  </si>
  <si>
    <t>Departures</t>
  </si>
  <si>
    <t>U.S. air carriers operating under 14 CFR 121</t>
  </si>
  <si>
    <t xml:space="preserve">     Scheduled</t>
  </si>
  <si>
    <t xml:space="preserve">     Nonscheduled</t>
  </si>
  <si>
    <t>U.S. air carriers operating under 14 CFR 135</t>
  </si>
  <si>
    <t xml:space="preserve">     Commuter</t>
  </si>
  <si>
    <t xml:space="preserve">     On-Demand</t>
  </si>
  <si>
    <t>U.S. general aviation</t>
  </si>
  <si>
    <t xml:space="preserve">                         </t>
  </si>
  <si>
    <t xml:space="preserve">     </t>
  </si>
  <si>
    <t>U.S. civil aviation</t>
  </si>
  <si>
    <t>Other accidents in the U.S.</t>
  </si>
  <si>
    <t xml:space="preserve">     Foreign registered aircraft</t>
  </si>
  <si>
    <t xml:space="preserve">     U.S. registered aircraft operated</t>
  </si>
  <si>
    <t xml:space="preserve">          by foreign air carriers</t>
  </si>
  <si>
    <t xml:space="preserve">     Unregistered aircraft</t>
  </si>
  <si>
    <t xml:space="preserve">     Military aircraft that collided with civil  aircraft</t>
  </si>
  <si>
    <t>U.S. registered aircraft operated abroad</t>
  </si>
  <si>
    <t xml:space="preserve">     by foreign air carriers</t>
  </si>
  <si>
    <r>
      <t xml:space="preserve">      Notes     </t>
    </r>
    <r>
      <rPr>
        <sz val="8"/>
        <rFont val="Arial"/>
        <family val="2"/>
      </rPr>
      <t>All data are preliminary.</t>
    </r>
  </si>
  <si>
    <t xml:space="preserve">                     Flight hours and departures are compiled and estimated by the Federal Aviation Administration (FAA). On-Demand Part 135 and General Aviation flight hours are </t>
  </si>
  <si>
    <t xml:space="preserve">                        estimated by the FAA's General Aviation and Part 135 Activity Survey. This survey is conducted and made available in the year following</t>
  </si>
  <si>
    <t xml:space="preserve">                        the target year, but is not available at the time when NTSB prepares these annual summary statistics. For the purposes of these data, the FAA provides a  </t>
  </si>
  <si>
    <t xml:space="preserve">                        preliminary estimate of flight activity based on previous year's survey data and trends in tower counts. </t>
  </si>
  <si>
    <t xml:space="preserve">                     Departure information for On-Demand Part 135 operations and general aviation is not available.</t>
  </si>
  <si>
    <t xml:space="preserve">                     Accidents and fatalities in the categories do not necessarily sum to the figures in U.S. civil aviation because of collisions involving aircraft in different categories.</t>
  </si>
  <si>
    <t xml:space="preserve">                     U.S. air carriers operating under 14 CFR Part 135 were previously referred to as Scheduled and Nonscheduled Services. Current tables now refer to these </t>
  </si>
  <si>
    <t xml:space="preserve">                        same air carriers as Commuter Operations and On-Demand Operations, respectively, in order to be consistent with definitions in 14 CFR 119.3 and terminology</t>
  </si>
  <si>
    <t xml:space="preserve">                        used in 14 CFR 135.1. On-Demand Part 135 operations encompass charters, air taxis, air tours, or medical services (when a patient is on board).</t>
  </si>
  <si>
    <t>Table 2.  Accidents and Accident Rates by NTSB Classification, 1995 through 2014</t>
  </si>
  <si>
    <t>for U.S. Air Carriers Operating Under 14 CFR 121</t>
  </si>
  <si>
    <t xml:space="preserve">                  Accidents                 </t>
  </si>
  <si>
    <t xml:space="preserve">Aircraft Hours Flown </t>
  </si>
  <si>
    <t>Accidents per Million Hours Flown</t>
  </si>
  <si>
    <t>Year</t>
  </si>
  <si>
    <t>Major</t>
  </si>
  <si>
    <t>Serious</t>
  </si>
  <si>
    <t>Injury</t>
  </si>
  <si>
    <t>Damage</t>
  </si>
  <si>
    <t>(millions)</t>
  </si>
  <si>
    <t>Note</t>
  </si>
  <si>
    <t>Since March 20, 1997, aircraft with 10 or more seats used in scheduled passenger service have been operated under 14 CFR 121.</t>
  </si>
  <si>
    <t>Definitions of NTSB Classifications</t>
  </si>
  <si>
    <t>Major - an accident in which any of three conditions is met:</t>
  </si>
  <si>
    <t xml:space="preserve">     · a Part 121 aircraft was destroyed, or</t>
  </si>
  <si>
    <t xml:space="preserve">     · there were multiple fatalities, or</t>
  </si>
  <si>
    <t xml:space="preserve">     · there was one fatality and a Part 121 aircraft was substantially damaged. </t>
  </si>
  <si>
    <t>Serious - an accident in which at least one of two conditions is met:</t>
  </si>
  <si>
    <t xml:space="preserve">     · there was one fatality without substantial damage to a Part 121 aircraft, or</t>
  </si>
  <si>
    <t xml:space="preserve">     · there was at least one serious injury and a Part 121 aircraft was substantially damaged. </t>
  </si>
  <si>
    <t>Injury - a nonfatal accident with at least one serious injury and without substantial damage to a Part 121 aircraft.</t>
  </si>
  <si>
    <t>Damage - an accident in which no person was killed or seriously injured, but in which any aircraft was substantially damaged.</t>
  </si>
  <si>
    <t>Table 3.  Passenger Injuries and Injury Rates, 1995 through 2014,</t>
  </si>
  <si>
    <r>
      <t xml:space="preserve">Passenger </t>
    </r>
    <r>
      <rPr>
        <b/>
        <u val="single"/>
        <sz val="10"/>
        <rFont val="Arial"/>
        <family val="2"/>
      </rPr>
      <t>Fatalities</t>
    </r>
  </si>
  <si>
    <r>
      <t xml:space="preserve">Passenger </t>
    </r>
    <r>
      <rPr>
        <b/>
        <u val="single"/>
        <sz val="10"/>
        <rFont val="Arial"/>
        <family val="2"/>
      </rPr>
      <t>Serious Injuries</t>
    </r>
  </si>
  <si>
    <r>
      <t xml:space="preserve">Total Passenger Enplanements </t>
    </r>
    <r>
      <rPr>
        <b/>
        <u val="single"/>
        <sz val="10"/>
        <rFont val="Arial"/>
        <family val="2"/>
      </rPr>
      <t>(millions)</t>
    </r>
  </si>
  <si>
    <r>
      <t xml:space="preserve">Million Passenger Enplanements per </t>
    </r>
    <r>
      <rPr>
        <b/>
        <u val="single"/>
        <sz val="10"/>
        <rFont val="Arial"/>
        <family val="2"/>
      </rPr>
      <t>Passenger Fatality</t>
    </r>
  </si>
  <si>
    <t>No Fatalities</t>
  </si>
  <si>
    <t xml:space="preserve">    Notes</t>
  </si>
  <si>
    <t>Injuries exclude flight crew and cabin crew.</t>
  </si>
  <si>
    <t>Table 4.  Number and Rate of Destroyed Aircraft, 1995 through 2014,</t>
  </si>
  <si>
    <r>
      <t xml:space="preserve">Hull </t>
    </r>
    <r>
      <rPr>
        <b/>
        <u val="single"/>
        <sz val="10"/>
        <rFont val="Arial"/>
        <family val="2"/>
      </rPr>
      <t>Losses</t>
    </r>
  </si>
  <si>
    <r>
      <t xml:space="preserve">Aircraft Hours </t>
    </r>
    <r>
      <rPr>
        <b/>
        <u val="single"/>
        <sz val="10"/>
        <rFont val="Arial"/>
        <family val="2"/>
      </rPr>
      <t>Flown (millions)</t>
    </r>
  </si>
  <si>
    <r>
      <t xml:space="preserve">Hull Losses per Million </t>
    </r>
    <r>
      <rPr>
        <b/>
        <u val="single"/>
        <sz val="10"/>
        <rFont val="Arial"/>
        <family val="2"/>
      </rPr>
      <t>Aircraft Hours Flown</t>
    </r>
  </si>
  <si>
    <t>Since March 20, 1997, aircraft with 10 or more seats used in scheduled</t>
  </si>
  <si>
    <t>passenger service have been operated under 14 CFR 121.</t>
  </si>
  <si>
    <t>Table 5.  Accidents, Fatalities, and Rates, 1995 through 2014,</t>
  </si>
  <si>
    <t>for U.S. Air Carriers Operating Under 14 CFR 121, Scheduled and Nonscheduled Service (Airlines)</t>
  </si>
  <si>
    <t>Accidents 
per 1,000,000 
Miles Flown</t>
  </si>
  <si>
    <t>Miles Flown</t>
  </si>
  <si>
    <t>*</t>
  </si>
  <si>
    <t xml:space="preserve">      Notes</t>
  </si>
  <si>
    <t>2014 data are preliminary.</t>
  </si>
  <si>
    <t>Flight hours, miles, and departures are compiled by the Federal Aviation Administration.</t>
  </si>
  <si>
    <r>
      <t xml:space="preserve">Years followed by the symbol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are those in which an illegal act was responsible for an occurrence in this category.  These acts, such as</t>
    </r>
  </si>
  <si>
    <t xml:space="preserve">     suicide, sabotage and terrorism are included in the totals for accidents and fatalities but are excluded for the purpose of accident rate computation.</t>
  </si>
  <si>
    <t xml:space="preserve">     Table 12 contains a list of illegal act occurrences involving US air carriers for the period covered by this table.  Other than the persons aboard aircraft</t>
  </si>
  <si>
    <t xml:space="preserve">     who were killed, fatalities resulting from the September 11, 2001 terrorist act are excluded from this table.</t>
  </si>
  <si>
    <t>Table 6.  Accidents, Fatalities, and Rates, 1995 through 2014,</t>
  </si>
  <si>
    <t>for U.S. Air Carriers Operating Under 14 CFR 121, Scheduled Service (Airlines)</t>
  </si>
  <si>
    <t xml:space="preserve">     suicide and sabotage are included in the totals for accidents and fatalities but are excluded for the purpose of accident rate computation.</t>
  </si>
  <si>
    <t xml:space="preserve">     Table 12 contains a list of illegal act occurrences involving US air carriers for the period covered by this table.  Other than the persons aboard </t>
  </si>
  <si>
    <t xml:space="preserve">     aircraft who were killed, fatalities resulting from the September 11, 2001 terrorist acts are excluded from this table.</t>
  </si>
  <si>
    <t>Table 7.  Accidents, Fatalities, and Rates, 1995 through 2014,</t>
  </si>
  <si>
    <t>for U.S. Air Carriers Operating Under 14 CFR 121, Nonscheduled Service</t>
  </si>
  <si>
    <t>Table 8.  Accidents, Fatalities, and Rates, 1995 through 2014,</t>
  </si>
  <si>
    <t xml:space="preserve">for U.S. Air Carriers Operating Under 14 CFR 135, Commuter Operations </t>
  </si>
  <si>
    <t xml:space="preserve">     Table 12 contains a list of illegal act occurrences involving US air carriers for the period covered by this table.</t>
  </si>
  <si>
    <t>Based on a February 2002 FAA legal interpretation provided to the NTSB, any 14 CFR 135 operation conducted with no revenue passengers</t>
  </si>
  <si>
    <t xml:space="preserve">     aboard will be considered an on-demand flight operation.  This interpretation will be applied to accidents beginning with the year 2002.</t>
  </si>
  <si>
    <t xml:space="preserve">     It has not been retroactively applied to 36 accidents, nine of them fatal that occurred during the period 1983 - 2001.</t>
  </si>
  <si>
    <t>U.S. air carriers operating under 14 CFR Part 135 were previously referred to as Scheduled and Nonscheduled Services. Current tables now</t>
  </si>
  <si>
    <t xml:space="preserve">     refer to these same air carriers as Commuter Operations and On-Demand Operations, respectively, in order to be consistent with definitions in</t>
  </si>
  <si>
    <t xml:space="preserve">     14 CFR 119.3 and terminology used in 14 CFR 135.1. On-Demand Part 135 operations encompass charters, air taxis, air tours, or medical</t>
  </si>
  <si>
    <t xml:space="preserve">     services (when a patient is on board).</t>
  </si>
  <si>
    <t>Table 9.  Accidents, Fatalities, and Rates, 1995 through 2014,</t>
  </si>
  <si>
    <t>for U.S. Air Carriers Operating Under 14 CFR 135,</t>
  </si>
  <si>
    <t>On-Demand Operations</t>
  </si>
  <si>
    <t>-</t>
  </si>
  <si>
    <r>
      <t xml:space="preserve">      </t>
    </r>
    <r>
      <rPr>
        <b/>
        <sz val="8"/>
        <rFont val="Arial"/>
        <family val="2"/>
      </rPr>
      <t>Notes</t>
    </r>
  </si>
  <si>
    <t>Flight hours are estimated by the Federal Aviation Administration (FAA).  Miles flown</t>
  </si>
  <si>
    <t>and departure information for on-demand Part 135 operations is not available.</t>
  </si>
  <si>
    <r>
      <t xml:space="preserve">Also, note that the </t>
    </r>
    <r>
      <rPr>
        <b/>
        <sz val="8"/>
        <rFont val="Arial"/>
        <family val="2"/>
      </rPr>
      <t>2011</t>
    </r>
    <r>
      <rPr>
        <sz val="8"/>
        <rFont val="Arial"/>
        <family val="2"/>
      </rPr>
      <t xml:space="preserve"> estimates are not currently available. The FAA is engaged in </t>
    </r>
  </si>
  <si>
    <t>re-calibration efforts.</t>
  </si>
  <si>
    <t>In 2002, FAA changed their estimate of air taxi activity. The revision was retroactively</t>
  </si>
  <si>
    <t>applied to the years 1992 to 2002. In 2003, the FAA again revised flight activity</t>
  </si>
  <si>
    <t xml:space="preserve">estimates for 1999 to 2002. </t>
  </si>
  <si>
    <t>U.S. air carriers operating under 14 CFR Part 135 were previously referred to as</t>
  </si>
  <si>
    <t>Scheduled and Nonscheduled Services. Current tables now refer to these same</t>
  </si>
  <si>
    <t>air carriers as Commuter Operations and On-Demand Operations, respectively, in</t>
  </si>
  <si>
    <t xml:space="preserve">order to be consistent with definitions in 14 CFR 119.3 and terminology used in </t>
  </si>
  <si>
    <t>14 CFR 135.1. On-Demand Part 135 operations encompass charters, air taxis, air tours,</t>
  </si>
  <si>
    <t>or medical services (when a patient is on board).</t>
  </si>
  <si>
    <t>Table 10.  Accidents, Fatalities, and Rates, 1995 through 2014,</t>
  </si>
  <si>
    <t>U.S. General Aviation</t>
  </si>
  <si>
    <t xml:space="preserve">2014 data are preliminary.  </t>
  </si>
  <si>
    <t>Flight hours are estimated by the Federal Aviation Administration.  Miles flown and departure</t>
  </si>
  <si>
    <r>
      <t xml:space="preserve">    information for general aviation operations is not available. Also, note that the </t>
    </r>
    <r>
      <rPr>
        <b/>
        <sz val="8"/>
        <rFont val="Arial"/>
        <family val="2"/>
      </rPr>
      <t>2011</t>
    </r>
    <r>
      <rPr>
        <sz val="8"/>
        <rFont val="Arial"/>
        <family val="2"/>
      </rPr>
      <t xml:space="preserve"> </t>
    </r>
  </si>
  <si>
    <t xml:space="preserve">    estimates are not currently available. The FAA is engaged in re-calibration efforts.</t>
  </si>
  <si>
    <t>Suicide, sabotage and stolen/unauthorized aircraft cases, included in "Accidents" and "Fatalities"</t>
  </si>
  <si>
    <t xml:space="preserve">     but excluded from accident rates in this table are: 1995 (10 acc., 6 fatal acc.); </t>
  </si>
  <si>
    <t xml:space="preserve">    1996 (4, 0); 1997 (5, 2); 1998 (6, 4); 1999 (3, 1); 2000 (7, 7); 2001 (3, 1); 2002 (7, 6);</t>
  </si>
  <si>
    <t xml:space="preserve">    2003 (4, 3); 2004 (3, 0); 2005 (2, 1); 2006 (2, 1); 2007 (2, 2); 2008(2, 0); 2009 (3, 0);</t>
  </si>
  <si>
    <t xml:space="preserve">    2010 (3, 2); 2011 (1, 0); 2012 (1, 1); 2013 (3, 3); 2014 (0, 0)</t>
  </si>
  <si>
    <t>The 706 total fatalities in 2006 includes the 154 persons killed aboard a foreign registered</t>
  </si>
  <si>
    <t xml:space="preserve">     Boeing 737 aircraft operated by Gol Airlines when it collided with an Embraer Legacy 600</t>
  </si>
  <si>
    <t xml:space="preserve">     business jet over the Brazilian Amazon jungle. </t>
  </si>
  <si>
    <t xml:space="preserve">49 CFR Part 830.1 pertains to accidents that involve civil aircraft and certain public aircraft of the  </t>
  </si>
  <si>
    <r>
      <t xml:space="preserve">     United States “wherever they occur.”  For the year 2014, the total number of accidents</t>
    </r>
    <r>
      <rPr>
        <sz val="11"/>
        <color theme="1"/>
        <rFont val="Calibri"/>
        <family val="2"/>
      </rPr>
      <t xml:space="preserve"> </t>
    </r>
    <r>
      <rPr>
        <sz val="8"/>
        <rFont val="Arial"/>
        <family val="2"/>
      </rPr>
      <t xml:space="preserve">includes </t>
    </r>
  </si>
  <si>
    <t xml:space="preserve">     23 U.S. registered (N-numbered) aircraft accidents that occurred outside the United States, its </t>
  </si>
  <si>
    <t xml:space="preserve">     territories, or its possessions.</t>
  </si>
  <si>
    <t>Table 11.  Fatal Accidents, 2014 Preliminary Data for All Operations Under 14 CFR 121</t>
  </si>
  <si>
    <t>and for Scheduled Operations Under 14 CFR 135</t>
  </si>
  <si>
    <t xml:space="preserve">             Fatalities             </t>
  </si>
  <si>
    <t>No.</t>
  </si>
  <si>
    <t>Date</t>
  </si>
  <si>
    <t>Location</t>
  </si>
  <si>
    <t>Operator</t>
  </si>
  <si>
    <t>Service</t>
  </si>
  <si>
    <t>Aircraft</t>
  </si>
  <si>
    <t>Psgr</t>
  </si>
  <si>
    <t>Crew</t>
  </si>
  <si>
    <t>Other</t>
  </si>
  <si>
    <t>Circumstances</t>
  </si>
  <si>
    <t>Scheduled 14 CFR 121</t>
  </si>
  <si>
    <t>None in 2014</t>
  </si>
  <si>
    <t>NonScheduled 14 CFR 121</t>
  </si>
  <si>
    <t>Scheduled 14 CFR 135</t>
  </si>
  <si>
    <t>Table 12.  Air Carrier Occurrences Involving Illegal Acts</t>
  </si>
  <si>
    <t>(Sabotage, Suicide, or Terrorism), 1995 through 2014</t>
  </si>
  <si>
    <r>
      <t xml:space="preserve">            </t>
    </r>
    <r>
      <rPr>
        <b/>
        <u val="single"/>
        <sz val="10"/>
        <rFont val="Arial"/>
        <family val="2"/>
      </rPr>
      <t>Fatalities</t>
    </r>
  </si>
  <si>
    <t>Near Athens, Greece</t>
  </si>
  <si>
    <t>Trans World</t>
  </si>
  <si>
    <t>San Luis Obispo, CA</t>
  </si>
  <si>
    <t>Pacific Southwest</t>
  </si>
  <si>
    <t>Lockerbie, Scotland</t>
  </si>
  <si>
    <t>Pan American</t>
  </si>
  <si>
    <t>Memphis, TN</t>
  </si>
  <si>
    <t>Federal Express</t>
  </si>
  <si>
    <t>New York, NY</t>
  </si>
  <si>
    <t>American Airlines</t>
  </si>
  <si>
    <t xml:space="preserve">United Airlines </t>
  </si>
  <si>
    <t>Arlington, VA</t>
  </si>
  <si>
    <t>Shanksville, PA</t>
  </si>
  <si>
    <t>Nothing Reported</t>
  </si>
  <si>
    <t xml:space="preserve">      Note</t>
  </si>
  <si>
    <t xml:space="preserve">   Other than the persons aboard aircraft who were killed, fatalities resulting</t>
  </si>
  <si>
    <t xml:space="preserve">   from the September 11, 2001 terrorist acts are excluded from this table.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</si>
</sst>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0_);_(* \(#,##0.000000\);_(* &quot;-&quot;??_);_(@_)"/>
    <numFmt numFmtId="167" formatCode="_(* #,##0.0000_);_(* \(#,##0.0000\);_(* &quot;-&quot;??_);_(@_)"/>
    <numFmt numFmtId="168" formatCode="_(* #,##0_);_(* \(#,##0\);_(* &quot;0&quot;_);_(@_)"/>
    <numFmt numFmtId="169" formatCode="_(* #,##0__\ \ _);_(* \(#,##0\);_(* &quot;0&quot;_);_(@_)"/>
    <numFmt numFmtId="170" formatCode="0.000"/>
    <numFmt numFmtId="17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9"/>
      <name val="MS Sans Serif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4" fontId="4" fillId="0" borderId="0" xfId="42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4" fillId="0" borderId="0" xfId="42" applyNumberFormat="1" applyFont="1" applyAlignment="1">
      <alignment/>
    </xf>
    <xf numFmtId="166" fontId="4" fillId="0" borderId="0" xfId="42" applyNumberFormat="1" applyFont="1" applyAlignment="1">
      <alignment/>
    </xf>
    <xf numFmtId="0" fontId="3" fillId="0" borderId="0" xfId="0" applyFont="1" applyAlignment="1">
      <alignment/>
    </xf>
    <xf numFmtId="167" fontId="5" fillId="0" borderId="0" xfId="42" applyNumberFormat="1" applyFont="1" applyAlignment="1">
      <alignment horizontal="centerContinuous" wrapText="1"/>
    </xf>
    <xf numFmtId="164" fontId="3" fillId="0" borderId="0" xfId="42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Continuous" wrapText="1"/>
    </xf>
    <xf numFmtId="166" fontId="3" fillId="0" borderId="0" xfId="42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 horizontal="center"/>
    </xf>
    <xf numFmtId="165" fontId="6" fillId="0" borderId="0" xfId="42" applyNumberFormat="1" applyFont="1" applyAlignment="1">
      <alignment horizontal="center"/>
    </xf>
    <xf numFmtId="167" fontId="6" fillId="0" borderId="0" xfId="42" applyNumberFormat="1" applyFont="1" applyAlignment="1">
      <alignment/>
    </xf>
    <xf numFmtId="165" fontId="6" fillId="0" borderId="0" xfId="42" applyNumberFormat="1" applyFont="1" applyAlignment="1">
      <alignment/>
    </xf>
    <xf numFmtId="0" fontId="3" fillId="0" borderId="0" xfId="42" applyNumberFormat="1" applyFont="1" applyAlignment="1">
      <alignment horizontal="right" indent="2"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2" fillId="0" borderId="0" xfId="42" applyNumberFormat="1" applyFont="1" applyAlignment="1">
      <alignment horizontal="centerContinuous" wrapText="1"/>
    </xf>
    <xf numFmtId="168" fontId="3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9" fontId="3" fillId="0" borderId="0" xfId="42" applyNumberFormat="1" applyFont="1" applyAlignment="1">
      <alignment/>
    </xf>
    <xf numFmtId="166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3" fontId="3" fillId="0" borderId="0" xfId="42" applyNumberFormat="1" applyFont="1" applyAlignment="1">
      <alignment horizontal="right" indent="2"/>
    </xf>
    <xf numFmtId="3" fontId="3" fillId="0" borderId="0" xfId="42" applyNumberFormat="1" applyFont="1" applyFill="1" applyAlignment="1">
      <alignment horizontal="right" indent="2"/>
    </xf>
    <xf numFmtId="168" fontId="3" fillId="0" borderId="0" xfId="42" applyNumberFormat="1" applyFont="1" applyFill="1" applyAlignment="1">
      <alignment/>
    </xf>
    <xf numFmtId="0" fontId="3" fillId="0" borderId="0" xfId="0" applyNumberFormat="1" applyFont="1" applyAlignment="1">
      <alignment horizontal="right" indent="2"/>
    </xf>
    <xf numFmtId="0" fontId="3" fillId="0" borderId="0" xfId="0" applyFont="1" applyFill="1" applyAlignment="1">
      <alignment/>
    </xf>
    <xf numFmtId="0" fontId="3" fillId="0" borderId="0" xfId="42" applyNumberFormat="1" applyFont="1" applyFill="1" applyAlignment="1">
      <alignment horizontal="right" indent="2"/>
    </xf>
    <xf numFmtId="164" fontId="3" fillId="0" borderId="0" xfId="42" applyNumberFormat="1" applyFont="1" applyFill="1" applyAlignment="1">
      <alignment/>
    </xf>
    <xf numFmtId="169" fontId="3" fillId="0" borderId="0" xfId="42" applyNumberFormat="1" applyFont="1" applyFill="1" applyAlignment="1">
      <alignment/>
    </xf>
    <xf numFmtId="164" fontId="3" fillId="33" borderId="0" xfId="42" applyNumberFormat="1" applyFont="1" applyFill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0" fillId="0" borderId="0" xfId="42" applyNumberFormat="1" applyFont="1" applyFill="1" applyAlignment="1">
      <alignment horizontal="right" wrapText="1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42" applyNumberFormat="1" applyFont="1" applyAlignment="1">
      <alignment horizontal="centerContinuous"/>
    </xf>
    <xf numFmtId="167" fontId="4" fillId="0" borderId="0" xfId="42" applyNumberFormat="1" applyFont="1" applyAlignment="1">
      <alignment/>
    </xf>
    <xf numFmtId="165" fontId="2" fillId="0" borderId="0" xfId="42" applyNumberFormat="1" applyFont="1" applyAlignment="1">
      <alignment horizontal="centerContinuous"/>
    </xf>
    <xf numFmtId="167" fontId="2" fillId="0" borderId="0" xfId="42" applyNumberFormat="1" applyFont="1" applyAlignment="1">
      <alignment horizontal="centerContinuous"/>
    </xf>
    <xf numFmtId="164" fontId="2" fillId="0" borderId="0" xfId="42" applyNumberFormat="1" applyFont="1" applyAlignment="1">
      <alignment horizontal="center"/>
    </xf>
    <xf numFmtId="165" fontId="3" fillId="0" borderId="0" xfId="42" applyNumberFormat="1" applyFont="1" applyAlignment="1">
      <alignment horizontal="centerContinuous"/>
    </xf>
    <xf numFmtId="167" fontId="3" fillId="0" borderId="0" xfId="42" applyNumberFormat="1" applyFont="1" applyAlignment="1">
      <alignment horizontal="centerContinuous"/>
    </xf>
    <xf numFmtId="167" fontId="5" fillId="0" borderId="0" xfId="42" applyNumberFormat="1" applyFont="1" applyAlignment="1">
      <alignment horizontal="center" wrapText="1"/>
    </xf>
    <xf numFmtId="165" fontId="5" fillId="0" borderId="0" xfId="42" applyNumberFormat="1" applyFont="1" applyAlignment="1">
      <alignment horizontal="center" wrapText="1"/>
    </xf>
    <xf numFmtId="0" fontId="5" fillId="0" borderId="0" xfId="0" applyFont="1" applyAlignment="1">
      <alignment/>
    </xf>
    <xf numFmtId="167" fontId="3" fillId="0" borderId="0" xfId="42" applyNumberFormat="1" applyFont="1" applyAlignment="1">
      <alignment/>
    </xf>
    <xf numFmtId="41" fontId="4" fillId="0" borderId="0" xfId="42" applyNumberFormat="1" applyFont="1" applyAlignment="1">
      <alignment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3" fillId="0" borderId="0" xfId="42" applyNumberFormat="1" applyFont="1" applyAlignment="1">
      <alignment/>
    </xf>
    <xf numFmtId="0" fontId="4" fillId="0" borderId="0" xfId="0" applyFont="1" applyAlignment="1">
      <alignment horizontal="centerContinuous"/>
    </xf>
    <xf numFmtId="164" fontId="4" fillId="0" borderId="0" xfId="42" applyNumberFormat="1" applyFont="1" applyAlignment="1">
      <alignment horizontal="left"/>
    </xf>
    <xf numFmtId="164" fontId="6" fillId="0" borderId="0" xfId="42" applyNumberFormat="1" applyFont="1" applyAlignment="1">
      <alignment/>
    </xf>
    <xf numFmtId="3" fontId="13" fillId="0" borderId="0" xfId="0" applyNumberFormat="1" applyFont="1" applyAlignment="1">
      <alignment horizontal="center"/>
    </xf>
    <xf numFmtId="164" fontId="3" fillId="0" borderId="0" xfId="42" applyNumberFormat="1" applyFont="1" applyFill="1" applyAlignment="1">
      <alignment horizontal="left"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Fill="1" applyAlignment="1">
      <alignment horizontal="center"/>
    </xf>
    <xf numFmtId="43" fontId="3" fillId="0" borderId="0" xfId="42" applyNumberFormat="1" applyFont="1" applyAlignment="1">
      <alignment horizontal="center"/>
    </xf>
    <xf numFmtId="2" fontId="3" fillId="0" borderId="0" xfId="42" applyNumberFormat="1" applyFont="1" applyAlignment="1">
      <alignment horizontal="center"/>
    </xf>
    <xf numFmtId="2" fontId="3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14" fontId="15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64" fontId="4" fillId="0" borderId="0" xfId="42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top" wrapText="1"/>
    </xf>
    <xf numFmtId="164" fontId="3" fillId="0" borderId="0" xfId="42" applyNumberFormat="1" applyFont="1" applyAlignment="1">
      <alignment horizontal="right" vertical="top"/>
    </xf>
    <xf numFmtId="1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 horizontal="centerContinuous"/>
    </xf>
    <xf numFmtId="0" fontId="49" fillId="0" borderId="0" xfId="0" applyFont="1" applyAlignment="1">
      <alignment horizontal="center"/>
    </xf>
    <xf numFmtId="171" fontId="49" fillId="0" borderId="0" xfId="0" applyNumberFormat="1" applyFont="1" applyAlignment="1">
      <alignment/>
    </xf>
    <xf numFmtId="171" fontId="49" fillId="0" borderId="0" xfId="0" applyNumberFormat="1" applyFont="1" applyAlignment="1">
      <alignment horizontal="centerContinuous"/>
    </xf>
    <xf numFmtId="170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/>
    </xf>
    <xf numFmtId="0" fontId="11" fillId="0" borderId="0" xfId="60" applyFont="1" applyFill="1" applyBorder="1" applyAlignment="1">
      <alignment horizontal="right" wrapText="1"/>
      <protection/>
    </xf>
    <xf numFmtId="0" fontId="11" fillId="0" borderId="0" xfId="58" applyFont="1" applyFill="1" applyBorder="1" applyAlignment="1">
      <alignment horizontal="right" wrapText="1"/>
      <protection/>
    </xf>
    <xf numFmtId="0" fontId="11" fillId="0" borderId="0" xfId="59" applyFont="1" applyFill="1" applyBorder="1" applyAlignment="1">
      <alignment horizontal="right" wrapText="1"/>
      <protection/>
    </xf>
    <xf numFmtId="0" fontId="11" fillId="0" borderId="0" xfId="61" applyFont="1" applyFill="1" applyBorder="1" applyAlignment="1">
      <alignment horizontal="right" wrapText="1"/>
      <protection/>
    </xf>
    <xf numFmtId="0" fontId="11" fillId="0" borderId="0" xfId="55" applyFont="1" applyFill="1" applyBorder="1" applyAlignment="1">
      <alignment horizontal="right" wrapText="1"/>
      <protection/>
    </xf>
    <xf numFmtId="0" fontId="11" fillId="0" borderId="0" xfId="62" applyFont="1" applyFill="1" applyBorder="1" applyAlignment="1">
      <alignment horizontal="right" wrapText="1"/>
      <protection/>
    </xf>
    <xf numFmtId="3" fontId="11" fillId="0" borderId="0" xfId="56" applyNumberFormat="1" applyFont="1" applyFill="1" applyBorder="1" applyAlignment="1">
      <alignment horizontal="right" wrapText="1"/>
      <protection/>
    </xf>
    <xf numFmtId="0" fontId="11" fillId="0" borderId="0" xfId="56" applyFont="1" applyFill="1" applyBorder="1" applyAlignment="1">
      <alignment horizontal="right" wrapText="1"/>
      <protection/>
    </xf>
    <xf numFmtId="0" fontId="11" fillId="0" borderId="0" xfId="57" applyFont="1" applyFill="1" applyBorder="1" applyAlignment="1">
      <alignment horizontal="right" wrapText="1"/>
      <protection/>
    </xf>
    <xf numFmtId="3" fontId="49" fillId="0" borderId="0" xfId="56" applyNumberFormat="1" applyFont="1" applyFill="1" applyBorder="1" applyAlignment="1">
      <alignment horizontal="right" wrapText="1"/>
      <protection/>
    </xf>
    <xf numFmtId="0" fontId="49" fillId="0" borderId="0" xfId="56" applyFont="1" applyFill="1" applyBorder="1" applyAlignment="1">
      <alignment horizontal="right" wrapText="1"/>
      <protection/>
    </xf>
    <xf numFmtId="0" fontId="49" fillId="0" borderId="0" xfId="57" applyFont="1" applyFill="1" applyBorder="1" applyAlignment="1">
      <alignment horizontal="right" wrapText="1"/>
      <protection/>
    </xf>
    <xf numFmtId="171" fontId="49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34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Table 10" xfId="56"/>
    <cellStyle name="Normal_Table 10_1" xfId="57"/>
    <cellStyle name="Normal_Table 5" xfId="58"/>
    <cellStyle name="Normal_Table 5_1" xfId="59"/>
    <cellStyle name="Normal_Table 7" xfId="60"/>
    <cellStyle name="Normal_Table 8" xfId="61"/>
    <cellStyle name="Normal_Table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ReleaseTables%20for%202014%20(Tes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ssReleaseTables%20for%202014%20(Maste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Y"/>
      <sheetName val="Suicides and Stolen"/>
      <sheetName val="Summary"/>
      <sheetName val="Accs &amp; Rates by Class"/>
      <sheetName val="Passenger Injuries &amp; Rates"/>
      <sheetName val="Destroyed Acft &amp; Rate"/>
      <sheetName val="121 All"/>
      <sheetName val="121 Sch"/>
      <sheetName val="121 Nsch"/>
      <sheetName val="135 Sch"/>
      <sheetName val="135 Nsch"/>
      <sheetName val="Gen Avn"/>
      <sheetName val="Table 11"/>
      <sheetName val="Illegal Acts - 1995-2014"/>
      <sheetName val="Illegal Acts"/>
      <sheetName val="Fatal Acc"/>
      <sheetName val="Fatal"/>
      <sheetName val="Sheet3"/>
      <sheetName val="Sheet4"/>
      <sheetName val="Sheet1"/>
      <sheetName val="Sheet5"/>
    </sheetNames>
    <sheetDataSet>
      <sheetData sheetId="1"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1</v>
          </cell>
          <cell r="C17">
            <v>1</v>
          </cell>
        </row>
        <row r="18">
          <cell r="B18">
            <v>1</v>
          </cell>
          <cell r="C18">
            <v>1</v>
          </cell>
        </row>
        <row r="19">
          <cell r="B19">
            <v>1</v>
          </cell>
          <cell r="C19">
            <v>1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1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4</v>
          </cell>
          <cell r="C32">
            <v>4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  <sheetData sheetId="7">
        <row r="6">
          <cell r="G6">
            <v>6914969</v>
          </cell>
          <cell r="H6">
            <v>2920909000</v>
          </cell>
          <cell r="I6">
            <v>5235262</v>
          </cell>
        </row>
        <row r="7">
          <cell r="G7">
            <v>7736037</v>
          </cell>
          <cell r="H7">
            <v>3258910000</v>
          </cell>
          <cell r="I7">
            <v>5666076</v>
          </cell>
        </row>
        <row r="8">
          <cell r="G8">
            <v>8265332</v>
          </cell>
          <cell r="H8">
            <v>3452753000</v>
          </cell>
          <cell r="I8">
            <v>6068893</v>
          </cell>
        </row>
        <row r="9">
          <cell r="G9">
            <v>9495158</v>
          </cell>
          <cell r="H9">
            <v>3829129000</v>
          </cell>
          <cell r="I9">
            <v>6928103</v>
          </cell>
        </row>
        <row r="10">
          <cell r="G10">
            <v>10115407</v>
          </cell>
          <cell r="H10">
            <v>4125874000</v>
          </cell>
          <cell r="I10">
            <v>7293025</v>
          </cell>
        </row>
        <row r="11">
          <cell r="G11">
            <v>10521052</v>
          </cell>
          <cell r="H11">
            <v>4260785000</v>
          </cell>
          <cell r="I11">
            <v>7347575</v>
          </cell>
        </row>
        <row r="12">
          <cell r="G12">
            <v>10597922</v>
          </cell>
          <cell r="H12">
            <v>4337234000</v>
          </cell>
          <cell r="I12">
            <v>7267341</v>
          </cell>
        </row>
        <row r="13">
          <cell r="G13">
            <v>11524726</v>
          </cell>
          <cell r="H13">
            <v>4689287000</v>
          </cell>
          <cell r="I13">
            <v>7795761</v>
          </cell>
        </row>
        <row r="14">
          <cell r="G14">
            <v>11139166</v>
          </cell>
          <cell r="H14">
            <v>4558537000</v>
          </cell>
          <cell r="I14">
            <v>7503873</v>
          </cell>
        </row>
        <row r="15">
          <cell r="G15">
            <v>11732026</v>
          </cell>
          <cell r="H15">
            <v>4767344000</v>
          </cell>
          <cell r="I15">
            <v>7515373</v>
          </cell>
        </row>
        <row r="16">
          <cell r="G16">
            <v>11981347</v>
          </cell>
          <cell r="H16">
            <v>4936067000</v>
          </cell>
          <cell r="I16">
            <v>7721870</v>
          </cell>
        </row>
        <row r="17">
          <cell r="G17">
            <v>12292356</v>
          </cell>
          <cell r="H17">
            <v>5112633000</v>
          </cell>
          <cell r="I17">
            <v>7824802</v>
          </cell>
        </row>
        <row r="18">
          <cell r="G18">
            <v>12776679</v>
          </cell>
          <cell r="H18">
            <v>5328969000</v>
          </cell>
          <cell r="I18">
            <v>8105570</v>
          </cell>
        </row>
        <row r="19">
          <cell r="G19">
            <v>12971676</v>
          </cell>
          <cell r="H19">
            <v>5449997000</v>
          </cell>
          <cell r="I19">
            <v>7851298</v>
          </cell>
        </row>
        <row r="20">
          <cell r="G20">
            <v>15061662</v>
          </cell>
          <cell r="H20">
            <v>6339432000</v>
          </cell>
          <cell r="I20">
            <v>9925058</v>
          </cell>
        </row>
        <row r="21">
          <cell r="G21">
            <v>15921447</v>
          </cell>
          <cell r="H21">
            <v>6343690000</v>
          </cell>
          <cell r="I21">
            <v>10535196</v>
          </cell>
        </row>
        <row r="22">
          <cell r="G22">
            <v>16693365</v>
          </cell>
          <cell r="H22">
            <v>6689327000</v>
          </cell>
          <cell r="I22">
            <v>10860692</v>
          </cell>
        </row>
        <row r="23">
          <cell r="G23">
            <v>17478519</v>
          </cell>
          <cell r="H23">
            <v>7152260000</v>
          </cell>
          <cell r="I23">
            <v>11053826</v>
          </cell>
        </row>
        <row r="24">
          <cell r="G24">
            <v>17157858</v>
          </cell>
          <cell r="H24">
            <v>6994939000</v>
          </cell>
          <cell r="I24">
            <v>10632880</v>
          </cell>
        </row>
        <row r="25">
          <cell r="G25">
            <v>16718781</v>
          </cell>
          <cell r="H25">
            <v>6927954000</v>
          </cell>
          <cell r="I25">
            <v>10276107</v>
          </cell>
        </row>
        <row r="26">
          <cell r="G26">
            <v>16887756</v>
          </cell>
          <cell r="H26">
            <v>7015935000</v>
          </cell>
          <cell r="I26">
            <v>10227924</v>
          </cell>
        </row>
        <row r="27">
          <cell r="G27">
            <v>18184016</v>
          </cell>
          <cell r="H27">
            <v>7604248000</v>
          </cell>
          <cell r="I27">
            <v>10782989</v>
          </cell>
        </row>
        <row r="28">
          <cell r="G28">
            <v>18712191</v>
          </cell>
          <cell r="H28">
            <v>7843717000</v>
          </cell>
          <cell r="I28">
            <v>10910460</v>
          </cell>
        </row>
        <row r="29">
          <cell r="G29">
            <v>18647896</v>
          </cell>
          <cell r="H29">
            <v>7851864000</v>
          </cell>
          <cell r="I29">
            <v>10627481</v>
          </cell>
        </row>
        <row r="30">
          <cell r="G30">
            <v>19014677</v>
          </cell>
          <cell r="H30">
            <v>8024313000</v>
          </cell>
          <cell r="I30">
            <v>10734170</v>
          </cell>
        </row>
        <row r="31">
          <cell r="G31">
            <v>18580166</v>
          </cell>
          <cell r="H31">
            <v>7813371000</v>
          </cell>
          <cell r="I31">
            <v>10282575</v>
          </cell>
        </row>
        <row r="32">
          <cell r="G32">
            <v>17182970</v>
          </cell>
          <cell r="H32">
            <v>7248702000</v>
          </cell>
          <cell r="I32">
            <v>9564891</v>
          </cell>
        </row>
        <row r="33">
          <cell r="G33">
            <v>17235121</v>
          </cell>
          <cell r="H33">
            <v>7352374000</v>
          </cell>
          <cell r="I33">
            <v>9467282</v>
          </cell>
        </row>
        <row r="34">
          <cell r="G34">
            <v>17464623</v>
          </cell>
          <cell r="H34">
            <v>7473520000</v>
          </cell>
          <cell r="I34">
            <v>9419064</v>
          </cell>
        </row>
        <row r="35">
          <cell r="G35">
            <v>17271783</v>
          </cell>
          <cell r="H35">
            <v>7443365000</v>
          </cell>
          <cell r="I35">
            <v>9241935</v>
          </cell>
        </row>
        <row r="36">
          <cell r="G36">
            <v>17298574</v>
          </cell>
          <cell r="H36">
            <v>7469229000</v>
          </cell>
          <cell r="I36">
            <v>9139808</v>
          </cell>
        </row>
        <row r="37">
          <cell r="C37">
            <v>27</v>
          </cell>
          <cell r="D37">
            <v>0</v>
          </cell>
          <cell r="E37">
            <v>0</v>
          </cell>
          <cell r="F37">
            <v>0</v>
          </cell>
          <cell r="G37">
            <v>17226000</v>
          </cell>
          <cell r="H37">
            <v>7479622000</v>
          </cell>
          <cell r="I37">
            <v>8887000</v>
          </cell>
          <cell r="J37">
            <v>0.1567398119122257</v>
          </cell>
          <cell r="K37">
            <v>0</v>
          </cell>
          <cell r="N37">
            <v>0.3038145605941262</v>
          </cell>
          <cell r="O37">
            <v>0</v>
          </cell>
        </row>
      </sheetData>
      <sheetData sheetId="8">
        <row r="6">
          <cell r="F6">
            <v>383830</v>
          </cell>
          <cell r="G6">
            <v>148409000</v>
          </cell>
          <cell r="H6">
            <v>209112</v>
          </cell>
        </row>
        <row r="7">
          <cell r="F7">
            <v>429087</v>
          </cell>
          <cell r="G7">
            <v>169153000</v>
          </cell>
          <cell r="H7">
            <v>232776</v>
          </cell>
        </row>
        <row r="8">
          <cell r="F8">
            <v>444562</v>
          </cell>
          <cell r="G8">
            <v>178264000</v>
          </cell>
          <cell r="H8">
            <v>237866</v>
          </cell>
        </row>
        <row r="9">
          <cell r="F9">
            <v>480946</v>
          </cell>
          <cell r="G9">
            <v>188497000</v>
          </cell>
          <cell r="H9">
            <v>273924</v>
          </cell>
        </row>
        <row r="10">
          <cell r="F10">
            <v>529785</v>
          </cell>
          <cell r="G10">
            <v>234647000</v>
          </cell>
          <cell r="H10">
            <v>308348</v>
          </cell>
        </row>
        <row r="11">
          <cell r="F11">
            <v>619496</v>
          </cell>
          <cell r="G11">
            <v>242641000</v>
          </cell>
          <cell r="H11">
            <v>368486</v>
          </cell>
        </row>
        <row r="12">
          <cell r="F12">
            <v>676621</v>
          </cell>
          <cell r="G12">
            <v>267849000</v>
          </cell>
          <cell r="H12">
            <v>378153</v>
          </cell>
        </row>
        <row r="13">
          <cell r="F13">
            <v>625390</v>
          </cell>
          <cell r="G13">
            <v>258545000</v>
          </cell>
          <cell r="H13">
            <v>296545</v>
          </cell>
        </row>
        <row r="14">
          <cell r="F14">
            <v>641444</v>
          </cell>
          <cell r="G14">
            <v>266287000</v>
          </cell>
          <cell r="H14">
            <v>311002</v>
          </cell>
        </row>
        <row r="15">
          <cell r="F15">
            <v>627689</v>
          </cell>
          <cell r="G15">
            <v>272091000</v>
          </cell>
          <cell r="H15">
            <v>365334</v>
          </cell>
        </row>
        <row r="16">
          <cell r="F16">
            <v>724859</v>
          </cell>
          <cell r="G16">
            <v>313402000</v>
          </cell>
          <cell r="H16">
            <v>351303</v>
          </cell>
        </row>
        <row r="17">
          <cell r="F17">
            <v>831959</v>
          </cell>
          <cell r="G17">
            <v>365485000</v>
          </cell>
          <cell r="H17">
            <v>413504</v>
          </cell>
        </row>
        <row r="18">
          <cell r="F18">
            <v>728578</v>
          </cell>
          <cell r="G18">
            <v>325100000</v>
          </cell>
          <cell r="H18">
            <v>351895</v>
          </cell>
        </row>
        <row r="19">
          <cell r="F19">
            <v>774436</v>
          </cell>
          <cell r="G19">
            <v>423111000</v>
          </cell>
          <cell r="H19">
            <v>377512</v>
          </cell>
        </row>
        <row r="20">
          <cell r="F20">
            <v>776447</v>
          </cell>
          <cell r="G20">
            <v>357206000</v>
          </cell>
          <cell r="H20">
            <v>393325</v>
          </cell>
        </row>
        <row r="21">
          <cell r="F21">
            <v>895108</v>
          </cell>
          <cell r="G21">
            <v>392853000</v>
          </cell>
          <cell r="H21">
            <v>444566</v>
          </cell>
        </row>
        <row r="22">
          <cell r="F22">
            <v>861843</v>
          </cell>
          <cell r="G22">
            <v>411987000</v>
          </cell>
          <cell r="H22">
            <v>448070</v>
          </cell>
        </row>
        <row r="23">
          <cell r="F23">
            <v>820738</v>
          </cell>
          <cell r="G23">
            <v>371767000</v>
          </cell>
          <cell r="H23">
            <v>414403</v>
          </cell>
        </row>
        <row r="24">
          <cell r="F24">
            <v>656333</v>
          </cell>
          <cell r="G24">
            <v>299252000</v>
          </cell>
          <cell r="H24">
            <v>321952</v>
          </cell>
        </row>
        <row r="25">
          <cell r="F25">
            <v>571417</v>
          </cell>
          <cell r="G25">
            <v>264547000</v>
          </cell>
          <cell r="H25">
            <v>232366</v>
          </cell>
        </row>
        <row r="26">
          <cell r="F26">
            <v>579944</v>
          </cell>
          <cell r="G26">
            <v>264448000</v>
          </cell>
          <cell r="H26">
            <v>205240</v>
          </cell>
        </row>
        <row r="27">
          <cell r="F27">
            <v>698487</v>
          </cell>
          <cell r="G27">
            <v>325911000</v>
          </cell>
          <cell r="H27">
            <v>240139</v>
          </cell>
        </row>
        <row r="28">
          <cell r="F28">
            <v>677838</v>
          </cell>
          <cell r="G28">
            <v>321926000</v>
          </cell>
          <cell r="H28">
            <v>219947</v>
          </cell>
        </row>
        <row r="29">
          <cell r="F29">
            <v>615313</v>
          </cell>
          <cell r="G29">
            <v>287493000</v>
          </cell>
          <cell r="H29">
            <v>193434</v>
          </cell>
        </row>
        <row r="30">
          <cell r="F30">
            <v>622645</v>
          </cell>
          <cell r="G30">
            <v>291592000</v>
          </cell>
          <cell r="H30">
            <v>194262</v>
          </cell>
        </row>
        <row r="31">
          <cell r="F31">
            <v>546600</v>
          </cell>
          <cell r="G31">
            <v>254917000</v>
          </cell>
          <cell r="H31">
            <v>165558</v>
          </cell>
        </row>
        <row r="32">
          <cell r="F32">
            <v>443862</v>
          </cell>
          <cell r="G32">
            <v>216896000</v>
          </cell>
          <cell r="H32">
            <v>140165</v>
          </cell>
        </row>
        <row r="33">
          <cell r="F33">
            <v>515865</v>
          </cell>
          <cell r="G33">
            <v>245754000</v>
          </cell>
          <cell r="H33">
            <v>166564</v>
          </cell>
        </row>
        <row r="34">
          <cell r="F34">
            <v>498342</v>
          </cell>
          <cell r="G34">
            <v>240037000</v>
          </cell>
          <cell r="H34">
            <v>164883</v>
          </cell>
        </row>
        <row r="35">
          <cell r="F35">
            <v>450452</v>
          </cell>
          <cell r="G35">
            <v>216540000</v>
          </cell>
          <cell r="H35">
            <v>148743</v>
          </cell>
        </row>
        <row r="36">
          <cell r="F36">
            <v>394174</v>
          </cell>
          <cell r="G36">
            <v>190517500</v>
          </cell>
          <cell r="H36">
            <v>126205</v>
          </cell>
        </row>
        <row r="37"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373000</v>
          </cell>
          <cell r="G37">
            <v>177192700</v>
          </cell>
          <cell r="H37">
            <v>121000</v>
          </cell>
          <cell r="I37">
            <v>0.2680965147453083</v>
          </cell>
          <cell r="J37">
            <v>0</v>
          </cell>
          <cell r="M37">
            <v>0.8264462809917356</v>
          </cell>
          <cell r="N37">
            <v>0</v>
          </cell>
        </row>
      </sheetData>
      <sheetData sheetId="9">
        <row r="38">
          <cell r="C38">
            <v>4</v>
          </cell>
          <cell r="D38">
            <v>0</v>
          </cell>
          <cell r="E38">
            <v>0</v>
          </cell>
          <cell r="F38">
            <v>0</v>
          </cell>
          <cell r="G38">
            <v>349400</v>
          </cell>
          <cell r="I38">
            <v>630300</v>
          </cell>
          <cell r="J38">
            <v>1.1448196908986834</v>
          </cell>
          <cell r="K38">
            <v>0</v>
          </cell>
          <cell r="N38">
            <v>0.6346184356655561</v>
          </cell>
          <cell r="O38">
            <v>0</v>
          </cell>
        </row>
      </sheetData>
      <sheetData sheetId="10">
        <row r="38">
          <cell r="B38">
            <v>35</v>
          </cell>
          <cell r="C38">
            <v>8</v>
          </cell>
          <cell r="D38">
            <v>20</v>
          </cell>
          <cell r="E38">
            <v>20</v>
          </cell>
          <cell r="F38">
            <v>3448000</v>
          </cell>
          <cell r="H38">
            <v>1.0150812064965196</v>
          </cell>
          <cell r="I38">
            <v>0.23201856148491878</v>
          </cell>
        </row>
      </sheetData>
      <sheetData sheetId="11">
        <row r="45">
          <cell r="B45">
            <v>1221</v>
          </cell>
          <cell r="C45">
            <v>253</v>
          </cell>
          <cell r="D45">
            <v>419</v>
          </cell>
          <cell r="E45">
            <v>410</v>
          </cell>
          <cell r="F45">
            <v>18103000</v>
          </cell>
          <cell r="G45">
            <v>6.744738441142352</v>
          </cell>
          <cell r="H45">
            <v>1.3975584157321992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IFY"/>
      <sheetName val="Suicides and Stolen"/>
      <sheetName val="Summary"/>
      <sheetName val="Accs &amp; Rates by Class"/>
      <sheetName val="Passenger Injuries &amp; Rates"/>
      <sheetName val="Destroyed Acft &amp; Rate"/>
      <sheetName val="121 All"/>
      <sheetName val="121 Sch"/>
      <sheetName val="121 Nsch"/>
      <sheetName val="135 Sch"/>
      <sheetName val="135 Nsch"/>
      <sheetName val="Gen Avn"/>
      <sheetName val="Table 11"/>
      <sheetName val="Illegal Acts - 1995-2014"/>
      <sheetName val="Illegal Acts"/>
      <sheetName val="Fatal Acc"/>
      <sheetName val="Fatal"/>
      <sheetName val="Sheet3"/>
      <sheetName val="Sheet4"/>
      <sheetName val="Sheet1"/>
      <sheetName val="Sheet5"/>
    </sheetNames>
    <sheetDataSet>
      <sheetData sheetId="0">
        <row r="5">
          <cell r="A5">
            <v>1983</v>
          </cell>
          <cell r="B5">
            <v>4</v>
          </cell>
          <cell r="C5">
            <v>2</v>
          </cell>
          <cell r="D5">
            <v>9</v>
          </cell>
          <cell r="E5">
            <v>8</v>
          </cell>
          <cell r="H5">
            <v>8</v>
          </cell>
          <cell r="J5">
            <v>8</v>
          </cell>
          <cell r="L5">
            <v>2</v>
          </cell>
          <cell r="O5">
            <v>325</v>
          </cell>
          <cell r="S5">
            <v>40.625</v>
          </cell>
          <cell r="U5">
            <v>7.298799</v>
          </cell>
          <cell r="V5">
            <v>0.5480353685585807</v>
          </cell>
          <cell r="W5">
            <v>0.27401768427929035</v>
          </cell>
          <cell r="X5">
            <v>1.2330795792568066</v>
          </cell>
          <cell r="Y5">
            <v>1.0960707371171614</v>
          </cell>
          <cell r="Z5">
            <v>0.27401768427929035</v>
          </cell>
        </row>
        <row r="6">
          <cell r="A6">
            <v>1984</v>
          </cell>
          <cell r="B6">
            <v>2</v>
          </cell>
          <cell r="C6">
            <v>2</v>
          </cell>
          <cell r="D6">
            <v>6</v>
          </cell>
          <cell r="E6">
            <v>6</v>
          </cell>
          <cell r="H6">
            <v>1</v>
          </cell>
          <cell r="J6">
            <v>6</v>
          </cell>
          <cell r="L6">
            <v>2</v>
          </cell>
          <cell r="O6">
            <v>352</v>
          </cell>
          <cell r="S6">
            <v>352</v>
          </cell>
          <cell r="U6">
            <v>8.165124</v>
          </cell>
          <cell r="V6">
            <v>0.24494422864857898</v>
          </cell>
          <cell r="W6">
            <v>0.24494422864857898</v>
          </cell>
          <cell r="X6">
            <v>0.7348326859457369</v>
          </cell>
          <cell r="Y6">
            <v>0.7348326859457369</v>
          </cell>
          <cell r="Z6">
            <v>0.24494422864857898</v>
          </cell>
        </row>
        <row r="7">
          <cell r="A7">
            <v>1985</v>
          </cell>
          <cell r="B7">
            <v>8</v>
          </cell>
          <cell r="C7">
            <v>2</v>
          </cell>
          <cell r="D7">
            <v>5</v>
          </cell>
          <cell r="E7">
            <v>6</v>
          </cell>
          <cell r="H7">
            <v>486</v>
          </cell>
          <cell r="J7">
            <v>20</v>
          </cell>
          <cell r="L7">
            <v>8</v>
          </cell>
          <cell r="O7">
            <v>390</v>
          </cell>
          <cell r="S7">
            <v>0.8024691358024691</v>
          </cell>
          <cell r="U7">
            <v>8.709894</v>
          </cell>
          <cell r="V7">
            <v>0.9184956785926441</v>
          </cell>
          <cell r="W7">
            <v>0.22962391964816103</v>
          </cell>
          <cell r="X7">
            <v>0.5740597991204026</v>
          </cell>
          <cell r="Y7">
            <v>0.6888717589444832</v>
          </cell>
          <cell r="Z7">
            <v>0.9184956785926441</v>
          </cell>
        </row>
        <row r="8">
          <cell r="A8">
            <v>1986</v>
          </cell>
          <cell r="B8">
            <v>4</v>
          </cell>
          <cell r="C8">
            <v>0</v>
          </cell>
          <cell r="D8">
            <v>14</v>
          </cell>
          <cell r="E8">
            <v>6</v>
          </cell>
          <cell r="H8">
            <v>4</v>
          </cell>
          <cell r="J8">
            <v>14</v>
          </cell>
          <cell r="L8">
            <v>2</v>
          </cell>
          <cell r="O8">
            <v>427</v>
          </cell>
          <cell r="S8">
            <v>106.75</v>
          </cell>
          <cell r="U8">
            <v>9.976104</v>
          </cell>
          <cell r="V8">
            <v>0.400958129546364</v>
          </cell>
          <cell r="W8">
            <v>0</v>
          </cell>
          <cell r="X8">
            <v>1.403353453412274</v>
          </cell>
          <cell r="Y8">
            <v>0.601437194319546</v>
          </cell>
          <cell r="Z8">
            <v>0.200479064773182</v>
          </cell>
        </row>
        <row r="9">
          <cell r="A9">
            <v>1987</v>
          </cell>
          <cell r="B9">
            <v>5</v>
          </cell>
          <cell r="C9">
            <v>1</v>
          </cell>
          <cell r="D9">
            <v>12</v>
          </cell>
          <cell r="E9">
            <v>16</v>
          </cell>
          <cell r="H9">
            <v>213</v>
          </cell>
          <cell r="J9">
            <v>39</v>
          </cell>
          <cell r="L9">
            <v>5</v>
          </cell>
          <cell r="O9">
            <v>458</v>
          </cell>
          <cell r="S9">
            <v>2.1502347417840375</v>
          </cell>
          <cell r="U9">
            <v>10.645192</v>
          </cell>
          <cell r="V9">
            <v>0.4696956146962873</v>
          </cell>
          <cell r="W9">
            <v>0.09393912293925746</v>
          </cell>
          <cell r="X9">
            <v>1.1272694752710894</v>
          </cell>
          <cell r="Y9">
            <v>1.5030259670281194</v>
          </cell>
          <cell r="Z9">
            <v>0.4696956146962873</v>
          </cell>
        </row>
        <row r="10">
          <cell r="A10">
            <v>1988</v>
          </cell>
          <cell r="B10">
            <v>4</v>
          </cell>
          <cell r="C10">
            <v>2</v>
          </cell>
          <cell r="D10">
            <v>13</v>
          </cell>
          <cell r="E10">
            <v>11</v>
          </cell>
          <cell r="H10">
            <v>255</v>
          </cell>
          <cell r="J10">
            <v>44</v>
          </cell>
          <cell r="L10">
            <v>3</v>
          </cell>
          <cell r="O10">
            <v>466</v>
          </cell>
          <cell r="S10">
            <v>1.8274509803921568</v>
          </cell>
          <cell r="U10">
            <v>11.140548</v>
          </cell>
          <cell r="V10">
            <v>0.35904876492610593</v>
          </cell>
          <cell r="W10">
            <v>0.17952438246305297</v>
          </cell>
          <cell r="X10">
            <v>1.1669084860098444</v>
          </cell>
          <cell r="Y10">
            <v>0.9873841035467913</v>
          </cell>
          <cell r="Z10">
            <v>0.2692865736945795</v>
          </cell>
        </row>
        <row r="11">
          <cell r="A11">
            <v>1989</v>
          </cell>
          <cell r="B11">
            <v>8</v>
          </cell>
          <cell r="C11">
            <v>4</v>
          </cell>
          <cell r="D11">
            <v>6</v>
          </cell>
          <cell r="E11">
            <v>10</v>
          </cell>
          <cell r="H11">
            <v>259</v>
          </cell>
          <cell r="J11">
            <v>55</v>
          </cell>
          <cell r="L11">
            <v>7</v>
          </cell>
          <cell r="O11">
            <v>468</v>
          </cell>
          <cell r="S11">
            <v>1.806949806949807</v>
          </cell>
          <cell r="U11">
            <v>11.274543</v>
          </cell>
          <cell r="V11">
            <v>0.7095631281906504</v>
          </cell>
          <cell r="W11">
            <v>0.3547815640953252</v>
          </cell>
          <cell r="X11">
            <v>0.5321723461429878</v>
          </cell>
          <cell r="Y11">
            <v>0.886953910238313</v>
          </cell>
          <cell r="Z11">
            <v>0.6208677371668191</v>
          </cell>
        </row>
        <row r="12">
          <cell r="A12">
            <v>1990</v>
          </cell>
          <cell r="B12">
            <v>4</v>
          </cell>
          <cell r="C12">
            <v>3</v>
          </cell>
          <cell r="D12">
            <v>10</v>
          </cell>
          <cell r="E12">
            <v>7</v>
          </cell>
          <cell r="H12">
            <v>8</v>
          </cell>
          <cell r="J12">
            <v>23</v>
          </cell>
          <cell r="L12">
            <v>3</v>
          </cell>
          <cell r="O12">
            <v>483</v>
          </cell>
          <cell r="S12">
            <v>60.375</v>
          </cell>
          <cell r="U12">
            <v>12.150116</v>
          </cell>
          <cell r="V12">
            <v>0.32921496387359594</v>
          </cell>
          <cell r="W12">
            <v>0.24691122290519693</v>
          </cell>
          <cell r="X12">
            <v>0.8230374096839899</v>
          </cell>
          <cell r="Y12">
            <v>0.5761261867787929</v>
          </cell>
          <cell r="Z12">
            <v>0.24691122290519693</v>
          </cell>
        </row>
        <row r="13">
          <cell r="A13">
            <v>1991</v>
          </cell>
          <cell r="B13">
            <v>5</v>
          </cell>
          <cell r="C13">
            <v>2</v>
          </cell>
          <cell r="D13">
            <v>10</v>
          </cell>
          <cell r="E13">
            <v>9</v>
          </cell>
          <cell r="H13">
            <v>40</v>
          </cell>
          <cell r="J13">
            <v>19</v>
          </cell>
          <cell r="L13">
            <v>5</v>
          </cell>
          <cell r="O13">
            <v>468</v>
          </cell>
          <cell r="S13">
            <v>11.7</v>
          </cell>
          <cell r="U13">
            <v>11.78061</v>
          </cell>
          <cell r="V13">
            <v>0.424426239388283</v>
          </cell>
          <cell r="W13">
            <v>0.1697704957553132</v>
          </cell>
          <cell r="X13">
            <v>0.848852478776566</v>
          </cell>
          <cell r="Y13">
            <v>0.7639672308989094</v>
          </cell>
          <cell r="Z13">
            <v>0.424426239388283</v>
          </cell>
        </row>
        <row r="14">
          <cell r="A14">
            <v>1992</v>
          </cell>
          <cell r="B14">
            <v>3</v>
          </cell>
          <cell r="C14">
            <v>3</v>
          </cell>
          <cell r="D14">
            <v>10</v>
          </cell>
          <cell r="E14">
            <v>2</v>
          </cell>
          <cell r="H14">
            <v>25</v>
          </cell>
          <cell r="J14">
            <v>14</v>
          </cell>
          <cell r="L14">
            <v>3</v>
          </cell>
          <cell r="O14">
            <v>494</v>
          </cell>
          <cell r="S14">
            <v>19.76</v>
          </cell>
          <cell r="U14">
            <v>12.359715</v>
          </cell>
          <cell r="V14">
            <v>0.24272404339420448</v>
          </cell>
          <cell r="W14">
            <v>0.24272404339420448</v>
          </cell>
          <cell r="X14">
            <v>0.8090801446473483</v>
          </cell>
          <cell r="Y14">
            <v>0.16181602892946967</v>
          </cell>
          <cell r="Z14">
            <v>0.24272404339420448</v>
          </cell>
        </row>
        <row r="15">
          <cell r="A15">
            <v>1993</v>
          </cell>
          <cell r="B15">
            <v>1</v>
          </cell>
          <cell r="C15">
            <v>2</v>
          </cell>
          <cell r="D15">
            <v>12</v>
          </cell>
          <cell r="E15">
            <v>8</v>
          </cell>
          <cell r="H15">
            <v>0</v>
          </cell>
          <cell r="J15">
            <v>7</v>
          </cell>
          <cell r="L15">
            <v>1</v>
          </cell>
          <cell r="O15">
            <v>505</v>
          </cell>
          <cell r="U15">
            <v>12.706206</v>
          </cell>
          <cell r="V15">
            <v>0.0787016989965376</v>
          </cell>
          <cell r="W15">
            <v>0.1574033979930752</v>
          </cell>
          <cell r="X15">
            <v>0.9444203879584512</v>
          </cell>
          <cell r="Y15">
            <v>0.6296135919723008</v>
          </cell>
          <cell r="Z15">
            <v>0.0787016989965376</v>
          </cell>
        </row>
        <row r="16">
          <cell r="A16">
            <v>1994</v>
          </cell>
          <cell r="B16">
            <v>4</v>
          </cell>
          <cell r="C16">
            <v>0</v>
          </cell>
          <cell r="D16">
            <v>12</v>
          </cell>
          <cell r="E16">
            <v>7</v>
          </cell>
          <cell r="H16">
            <v>228</v>
          </cell>
          <cell r="J16">
            <v>15</v>
          </cell>
          <cell r="L16">
            <v>3</v>
          </cell>
          <cell r="O16">
            <v>545</v>
          </cell>
          <cell r="S16">
            <v>2.3903508771929824</v>
          </cell>
          <cell r="U16">
            <v>13.124315</v>
          </cell>
          <cell r="V16">
            <v>0.3047778112610068</v>
          </cell>
          <cell r="W16">
            <v>0</v>
          </cell>
          <cell r="X16">
            <v>0.9143334337830203</v>
          </cell>
          <cell r="Y16">
            <v>0.5333611697067618</v>
          </cell>
          <cell r="Z16">
            <v>0.22858335844575509</v>
          </cell>
        </row>
        <row r="17">
          <cell r="A17">
            <v>1995</v>
          </cell>
          <cell r="B17">
            <v>3</v>
          </cell>
          <cell r="C17">
            <v>2</v>
          </cell>
          <cell r="D17">
            <v>14</v>
          </cell>
          <cell r="E17">
            <v>17</v>
          </cell>
          <cell r="H17">
            <v>152</v>
          </cell>
          <cell r="J17">
            <v>15</v>
          </cell>
          <cell r="L17">
            <v>3</v>
          </cell>
          <cell r="O17">
            <v>561</v>
          </cell>
          <cell r="S17">
            <v>3.6907894736842106</v>
          </cell>
          <cell r="U17">
            <v>13.505257</v>
          </cell>
          <cell r="V17">
            <v>0.22213572092704345</v>
          </cell>
          <cell r="W17">
            <v>0.14809048061802896</v>
          </cell>
          <cell r="X17">
            <v>1.0366333643262027</v>
          </cell>
          <cell r="Y17">
            <v>1.2587690852532463</v>
          </cell>
          <cell r="Z17">
            <v>0.22213572092704345</v>
          </cell>
        </row>
        <row r="18">
          <cell r="A18">
            <v>1996</v>
          </cell>
          <cell r="B18">
            <v>6</v>
          </cell>
          <cell r="C18">
            <v>0</v>
          </cell>
          <cell r="D18">
            <v>18</v>
          </cell>
          <cell r="E18">
            <v>13</v>
          </cell>
          <cell r="H18">
            <v>319</v>
          </cell>
          <cell r="J18">
            <v>19</v>
          </cell>
          <cell r="L18">
            <v>5</v>
          </cell>
          <cell r="O18">
            <v>592</v>
          </cell>
          <cell r="S18">
            <v>1.8557993730407523</v>
          </cell>
          <cell r="U18">
            <v>13.746112</v>
          </cell>
          <cell r="V18">
            <v>0.43648705903167384</v>
          </cell>
          <cell r="W18">
            <v>0</v>
          </cell>
          <cell r="X18">
            <v>1.3094611770950215</v>
          </cell>
          <cell r="Y18">
            <v>0.9457219612352933</v>
          </cell>
          <cell r="Z18">
            <v>0.3637392158597282</v>
          </cell>
        </row>
        <row r="19">
          <cell r="B19">
            <v>2</v>
          </cell>
          <cell r="C19">
            <v>4</v>
          </cell>
          <cell r="D19">
            <v>24</v>
          </cell>
          <cell r="E19">
            <v>19</v>
          </cell>
          <cell r="H19">
            <v>2</v>
          </cell>
          <cell r="J19">
            <v>21</v>
          </cell>
          <cell r="L19">
            <v>2</v>
          </cell>
          <cell r="O19">
            <v>648</v>
          </cell>
          <cell r="S19">
            <v>324</v>
          </cell>
          <cell r="U19">
            <v>15.838109</v>
          </cell>
          <cell r="V19">
            <v>0.1262777014604458</v>
          </cell>
          <cell r="W19">
            <v>0.2525554029208916</v>
          </cell>
          <cell r="X19">
            <v>1.5153324175253498</v>
          </cell>
          <cell r="Y19">
            <v>1.1996381638742353</v>
          </cell>
          <cell r="Z19">
            <v>0.1262777014604458</v>
          </cell>
        </row>
        <row r="20">
          <cell r="B20">
            <v>0</v>
          </cell>
          <cell r="C20">
            <v>3</v>
          </cell>
          <cell r="D20">
            <v>21</v>
          </cell>
          <cell r="E20">
            <v>26</v>
          </cell>
          <cell r="H20">
            <v>0</v>
          </cell>
          <cell r="J20">
            <v>12</v>
          </cell>
          <cell r="L20">
            <v>0</v>
          </cell>
          <cell r="O20">
            <v>650</v>
          </cell>
          <cell r="U20">
            <v>16.816555</v>
          </cell>
          <cell r="V20">
            <v>0</v>
          </cell>
          <cell r="W20">
            <v>0.17839563453989238</v>
          </cell>
          <cell r="X20">
            <v>1.2487694417792465</v>
          </cell>
          <cell r="Y20">
            <v>1.5460954993457339</v>
          </cell>
          <cell r="Z20">
            <v>0</v>
          </cell>
        </row>
        <row r="21">
          <cell r="B21">
            <v>2</v>
          </cell>
          <cell r="C21">
            <v>2</v>
          </cell>
          <cell r="D21">
            <v>20</v>
          </cell>
          <cell r="E21">
            <v>27</v>
          </cell>
          <cell r="H21">
            <v>10</v>
          </cell>
          <cell r="J21">
            <v>46</v>
          </cell>
          <cell r="L21">
            <v>2</v>
          </cell>
          <cell r="O21">
            <v>676</v>
          </cell>
          <cell r="S21">
            <v>67.6</v>
          </cell>
          <cell r="U21">
            <v>17.555208</v>
          </cell>
          <cell r="V21">
            <v>0.11392630608535086</v>
          </cell>
          <cell r="W21">
            <v>0.11392630608535086</v>
          </cell>
          <cell r="X21">
            <v>1.1392630608535086</v>
          </cell>
          <cell r="Y21">
            <v>1.5380051321522366</v>
          </cell>
          <cell r="Z21">
            <v>0.11392630608535086</v>
          </cell>
        </row>
        <row r="22">
          <cell r="B22">
            <v>3</v>
          </cell>
          <cell r="C22">
            <v>3</v>
          </cell>
          <cell r="D22">
            <v>20</v>
          </cell>
          <cell r="E22">
            <v>30</v>
          </cell>
          <cell r="H22">
            <v>83</v>
          </cell>
          <cell r="J22">
            <v>13</v>
          </cell>
          <cell r="L22">
            <v>3</v>
          </cell>
          <cell r="O22">
            <v>701</v>
          </cell>
          <cell r="S22">
            <v>8.44578313253012</v>
          </cell>
          <cell r="U22">
            <v>18.299257</v>
          </cell>
          <cell r="V22">
            <v>0.1639410824166249</v>
          </cell>
          <cell r="W22">
            <v>0.1639410824166249</v>
          </cell>
          <cell r="X22">
            <v>1.092940549444166</v>
          </cell>
          <cell r="Y22">
            <v>1.6394108241662488</v>
          </cell>
          <cell r="Z22">
            <v>0.1639410824166249</v>
          </cell>
        </row>
        <row r="23">
          <cell r="B23">
            <v>5</v>
          </cell>
          <cell r="C23">
            <v>1</v>
          </cell>
          <cell r="D23">
            <v>19</v>
          </cell>
          <cell r="E23">
            <v>21</v>
          </cell>
          <cell r="H23">
            <v>483</v>
          </cell>
          <cell r="J23">
            <v>7</v>
          </cell>
          <cell r="L23">
            <v>5</v>
          </cell>
          <cell r="O23">
            <v>629</v>
          </cell>
          <cell r="S23">
            <v>1.3022774327122153</v>
          </cell>
          <cell r="U23">
            <v>17.814191</v>
          </cell>
          <cell r="V23">
            <v>0.2806751089622874</v>
          </cell>
          <cell r="W23">
            <v>0.05613502179245748</v>
          </cell>
          <cell r="X23">
            <v>1.0665654140566923</v>
          </cell>
          <cell r="Y23">
            <v>1.1788354576416071</v>
          </cell>
          <cell r="Z23">
            <v>0.2806751089622874</v>
          </cell>
        </row>
        <row r="24">
          <cell r="B24">
            <v>1</v>
          </cell>
          <cell r="C24">
            <v>1</v>
          </cell>
          <cell r="D24">
            <v>14</v>
          </cell>
          <cell r="E24">
            <v>25</v>
          </cell>
          <cell r="H24">
            <v>0</v>
          </cell>
          <cell r="J24">
            <v>11</v>
          </cell>
          <cell r="L24">
            <v>1</v>
          </cell>
          <cell r="O24">
            <v>619</v>
          </cell>
          <cell r="U24">
            <v>17.290198</v>
          </cell>
          <cell r="V24">
            <v>0.05783623761856284</v>
          </cell>
          <cell r="W24">
            <v>0.05783623761856284</v>
          </cell>
          <cell r="X24">
            <v>0.8097073266598798</v>
          </cell>
          <cell r="Y24">
            <v>1.445905940464071</v>
          </cell>
          <cell r="Z24">
            <v>0.05783623761856284</v>
          </cell>
        </row>
        <row r="25">
          <cell r="B25">
            <v>2</v>
          </cell>
          <cell r="C25">
            <v>3</v>
          </cell>
          <cell r="D25">
            <v>24</v>
          </cell>
          <cell r="E25">
            <v>25</v>
          </cell>
          <cell r="H25">
            <v>19</v>
          </cell>
          <cell r="J25">
            <v>10</v>
          </cell>
          <cell r="L25">
            <v>2</v>
          </cell>
          <cell r="O25">
            <v>654</v>
          </cell>
          <cell r="S25">
            <v>34.421052631578945</v>
          </cell>
          <cell r="U25">
            <v>17.4677</v>
          </cell>
          <cell r="V25">
            <v>0.11449704311386158</v>
          </cell>
          <cell r="W25">
            <v>0.17174556467079238</v>
          </cell>
          <cell r="X25">
            <v>1.373964517366339</v>
          </cell>
          <cell r="Y25">
            <v>1.4312130389232698</v>
          </cell>
          <cell r="Z25">
            <v>0.11449704311386158</v>
          </cell>
        </row>
        <row r="26">
          <cell r="B26">
            <v>4</v>
          </cell>
          <cell r="C26">
            <v>0</v>
          </cell>
          <cell r="D26">
            <v>15</v>
          </cell>
          <cell r="E26">
            <v>11</v>
          </cell>
          <cell r="H26">
            <v>11</v>
          </cell>
          <cell r="J26">
            <v>3</v>
          </cell>
          <cell r="L26">
            <v>4</v>
          </cell>
          <cell r="O26">
            <v>711</v>
          </cell>
          <cell r="S26">
            <v>64.63636363636364</v>
          </cell>
          <cell r="U26">
            <v>18.882503</v>
          </cell>
          <cell r="V26">
            <v>0.2118363227586936</v>
          </cell>
          <cell r="W26">
            <v>0</v>
          </cell>
          <cell r="X26">
            <v>0.7943862103451009</v>
          </cell>
          <cell r="Y26">
            <v>0.5825498875864074</v>
          </cell>
          <cell r="Z26">
            <v>0.2118363227586936</v>
          </cell>
        </row>
        <row r="27">
          <cell r="B27">
            <v>2</v>
          </cell>
          <cell r="C27">
            <v>3</v>
          </cell>
          <cell r="D27">
            <v>11</v>
          </cell>
          <cell r="E27">
            <v>24</v>
          </cell>
          <cell r="H27">
            <v>18</v>
          </cell>
          <cell r="J27">
            <v>2</v>
          </cell>
          <cell r="L27">
            <v>1</v>
          </cell>
          <cell r="O27">
            <v>743</v>
          </cell>
          <cell r="S27">
            <v>41.27777777777778</v>
          </cell>
          <cell r="U27">
            <v>19.390029</v>
          </cell>
          <cell r="V27">
            <v>0.10314579725486744</v>
          </cell>
          <cell r="W27">
            <v>0.15471869588230117</v>
          </cell>
          <cell r="X27">
            <v>0.5673018849017709</v>
          </cell>
          <cell r="Y27">
            <v>1.2377495670584093</v>
          </cell>
          <cell r="Z27">
            <v>0.05157289862743372</v>
          </cell>
        </row>
        <row r="28">
          <cell r="B28">
            <v>2</v>
          </cell>
          <cell r="C28">
            <v>2</v>
          </cell>
          <cell r="D28">
            <v>7</v>
          </cell>
          <cell r="E28">
            <v>22</v>
          </cell>
          <cell r="H28">
            <v>47</v>
          </cell>
          <cell r="J28">
            <v>4</v>
          </cell>
          <cell r="L28">
            <v>2</v>
          </cell>
          <cell r="O28">
            <v>747</v>
          </cell>
          <cell r="S28">
            <v>15.893617021276595</v>
          </cell>
          <cell r="U28">
            <v>19.263209</v>
          </cell>
          <cell r="V28">
            <v>0.10382486116409784</v>
          </cell>
          <cell r="W28">
            <v>0.10382486116409784</v>
          </cell>
          <cell r="X28">
            <v>0.36338701407434243</v>
          </cell>
          <cell r="Y28">
            <v>1.1420734728050763</v>
          </cell>
          <cell r="Z28">
            <v>0.10382486116409784</v>
          </cell>
        </row>
        <row r="29">
          <cell r="B29">
            <v>0</v>
          </cell>
          <cell r="C29">
            <v>2</v>
          </cell>
          <cell r="D29">
            <v>14</v>
          </cell>
          <cell r="E29">
            <v>12</v>
          </cell>
          <cell r="H29">
            <v>0</v>
          </cell>
          <cell r="J29">
            <v>3</v>
          </cell>
          <cell r="L29">
            <v>0</v>
          </cell>
          <cell r="O29">
            <v>770</v>
          </cell>
          <cell r="U29">
            <v>19.637</v>
          </cell>
          <cell r="V29">
            <v>0</v>
          </cell>
          <cell r="W29">
            <v>0.10184855120435912</v>
          </cell>
          <cell r="X29">
            <v>0.7129398584305138</v>
          </cell>
          <cell r="Y29">
            <v>0.6110913072261547</v>
          </cell>
          <cell r="Z29">
            <v>0</v>
          </cell>
        </row>
        <row r="30">
          <cell r="B30">
            <v>4</v>
          </cell>
          <cell r="C30">
            <v>1</v>
          </cell>
          <cell r="D30">
            <v>8</v>
          </cell>
          <cell r="E30">
            <v>15</v>
          </cell>
          <cell r="H30">
            <v>0</v>
          </cell>
          <cell r="J30">
            <v>10</v>
          </cell>
          <cell r="L30">
            <v>4</v>
          </cell>
          <cell r="O30">
            <v>744</v>
          </cell>
          <cell r="U30">
            <v>19.127</v>
          </cell>
          <cell r="V30">
            <v>0.20912845715480735</v>
          </cell>
          <cell r="W30">
            <v>0.05228211428870184</v>
          </cell>
          <cell r="X30">
            <v>0.4182569143096147</v>
          </cell>
          <cell r="Y30">
            <v>0.7842317143305275</v>
          </cell>
          <cell r="Z30">
            <v>0.20912845715480735</v>
          </cell>
        </row>
        <row r="31">
          <cell r="B31">
            <v>2</v>
          </cell>
          <cell r="C31">
            <v>3</v>
          </cell>
          <cell r="D31">
            <v>15</v>
          </cell>
          <cell r="E31">
            <v>10</v>
          </cell>
          <cell r="H31">
            <v>45</v>
          </cell>
          <cell r="J31">
            <v>11</v>
          </cell>
          <cell r="L31">
            <v>2</v>
          </cell>
          <cell r="O31">
            <v>706</v>
          </cell>
          <cell r="S31">
            <v>15.688888888888888</v>
          </cell>
          <cell r="U31">
            <v>17.627</v>
          </cell>
          <cell r="V31">
            <v>0.11346230215011063</v>
          </cell>
          <cell r="W31">
            <v>0.17019345322516594</v>
          </cell>
          <cell r="X31">
            <v>0.8509672661258297</v>
          </cell>
          <cell r="Y31">
            <v>0.5673115107505532</v>
          </cell>
          <cell r="Z31">
            <v>0.11346230215011063</v>
          </cell>
        </row>
        <row r="32">
          <cell r="B32">
            <v>1</v>
          </cell>
          <cell r="C32">
            <v>0</v>
          </cell>
          <cell r="D32">
            <v>15</v>
          </cell>
          <cell r="E32">
            <v>14</v>
          </cell>
          <cell r="H32">
            <v>0</v>
          </cell>
          <cell r="J32">
            <v>5</v>
          </cell>
          <cell r="L32">
            <v>1</v>
          </cell>
          <cell r="O32">
            <v>723</v>
          </cell>
          <cell r="U32">
            <v>17.751</v>
          </cell>
          <cell r="V32">
            <v>0.05633485437440144</v>
          </cell>
          <cell r="W32">
            <v>0</v>
          </cell>
          <cell r="X32">
            <v>0.8450228156160215</v>
          </cell>
          <cell r="Y32">
            <v>0.7886879612416201</v>
          </cell>
          <cell r="Z32">
            <v>0.05633485437440144</v>
          </cell>
        </row>
        <row r="33">
          <cell r="B33">
            <v>0</v>
          </cell>
          <cell r="C33">
            <v>0</v>
          </cell>
          <cell r="D33">
            <v>19</v>
          </cell>
          <cell r="E33">
            <v>12</v>
          </cell>
          <cell r="H33">
            <v>0</v>
          </cell>
          <cell r="J33">
            <v>4</v>
          </cell>
          <cell r="L33">
            <v>0</v>
          </cell>
          <cell r="O33">
            <v>734</v>
          </cell>
          <cell r="U33">
            <v>17.963</v>
          </cell>
          <cell r="V33">
            <v>0</v>
          </cell>
          <cell r="W33">
            <v>0</v>
          </cell>
          <cell r="X33">
            <v>1.0577297778767465</v>
          </cell>
          <cell r="Y33">
            <v>0.6680398597116294</v>
          </cell>
          <cell r="Z33">
            <v>0</v>
          </cell>
        </row>
        <row r="34">
          <cell r="B34">
            <v>0</v>
          </cell>
          <cell r="C34">
            <v>0</v>
          </cell>
          <cell r="D34">
            <v>16</v>
          </cell>
          <cell r="E34">
            <v>11</v>
          </cell>
          <cell r="H34">
            <v>0</v>
          </cell>
          <cell r="J34">
            <v>3</v>
          </cell>
          <cell r="L34">
            <v>0</v>
          </cell>
          <cell r="O34">
            <v>740</v>
          </cell>
          <cell r="U34">
            <v>17.722</v>
          </cell>
          <cell r="V34">
            <v>0</v>
          </cell>
          <cell r="W34">
            <v>0</v>
          </cell>
          <cell r="X34">
            <v>0.902832637399842</v>
          </cell>
          <cell r="Y34">
            <v>0.6206974382123913</v>
          </cell>
          <cell r="Z34">
            <v>0</v>
          </cell>
        </row>
        <row r="35">
          <cell r="B35">
            <v>2</v>
          </cell>
          <cell r="C35">
            <v>0</v>
          </cell>
          <cell r="D35">
            <v>9</v>
          </cell>
          <cell r="E35">
            <v>12</v>
          </cell>
          <cell r="H35">
            <v>0</v>
          </cell>
          <cell r="J35">
            <v>1</v>
          </cell>
          <cell r="L35">
            <v>2</v>
          </cell>
          <cell r="O35">
            <v>746</v>
          </cell>
          <cell r="U35">
            <v>17.693</v>
          </cell>
          <cell r="V35">
            <v>0.11303905499350024</v>
          </cell>
          <cell r="W35">
            <v>0</v>
          </cell>
          <cell r="X35">
            <v>0.5086757474707511</v>
          </cell>
          <cell r="Y35">
            <v>0.6782343299610015</v>
          </cell>
          <cell r="Z35">
            <v>0.11303905499350024</v>
          </cell>
        </row>
        <row r="36">
          <cell r="B36">
            <v>0</v>
          </cell>
          <cell r="C36">
            <v>0</v>
          </cell>
          <cell r="D36">
            <v>13</v>
          </cell>
          <cell r="E36">
            <v>15</v>
          </cell>
          <cell r="H36">
            <v>0</v>
          </cell>
          <cell r="J36">
            <v>0</v>
          </cell>
          <cell r="L36">
            <v>0</v>
          </cell>
          <cell r="O36">
            <v>764</v>
          </cell>
          <cell r="U36">
            <v>17.599</v>
          </cell>
          <cell r="V36">
            <v>0</v>
          </cell>
          <cell r="W36">
            <v>0</v>
          </cell>
          <cell r="X36">
            <v>0.7386783339962498</v>
          </cell>
          <cell r="Y36">
            <v>0.8523211546110574</v>
          </cell>
          <cell r="Z36">
            <v>0</v>
          </cell>
        </row>
      </sheetData>
      <sheetData sheetId="1">
        <row r="6">
          <cell r="L6">
            <v>2</v>
          </cell>
          <cell r="M6">
            <v>2</v>
          </cell>
        </row>
        <row r="7">
          <cell r="L7">
            <v>4</v>
          </cell>
          <cell r="M7">
            <v>1</v>
          </cell>
        </row>
        <row r="8">
          <cell r="L8">
            <v>1</v>
          </cell>
          <cell r="M8">
            <v>1</v>
          </cell>
        </row>
        <row r="9">
          <cell r="L9">
            <v>2</v>
          </cell>
          <cell r="M9">
            <v>2</v>
          </cell>
        </row>
        <row r="10">
          <cell r="L10">
            <v>0</v>
          </cell>
          <cell r="M10">
            <v>0</v>
          </cell>
        </row>
        <row r="11">
          <cell r="L11">
            <v>1</v>
          </cell>
          <cell r="M11">
            <v>1</v>
          </cell>
        </row>
        <row r="12">
          <cell r="L12">
            <v>0</v>
          </cell>
          <cell r="M12">
            <v>0</v>
          </cell>
        </row>
        <row r="13">
          <cell r="L13">
            <v>25</v>
          </cell>
          <cell r="M13">
            <v>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15</v>
          </cell>
          <cell r="M14">
            <v>5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26</v>
          </cell>
          <cell r="M15">
            <v>11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</v>
          </cell>
          <cell r="M16">
            <v>6</v>
          </cell>
        </row>
        <row r="17"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</v>
          </cell>
          <cell r="M17">
            <v>5</v>
          </cell>
        </row>
        <row r="18"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18</v>
          </cell>
          <cell r="M18">
            <v>7</v>
          </cell>
        </row>
        <row r="19"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</v>
          </cell>
          <cell r="M19">
            <v>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</v>
          </cell>
          <cell r="M21">
            <v>1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8</v>
          </cell>
          <cell r="M22">
            <v>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>
            <v>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</v>
          </cell>
          <cell r="M24">
            <v>4</v>
          </cell>
        </row>
        <row r="25"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</v>
          </cell>
          <cell r="M25">
            <v>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</v>
          </cell>
          <cell r="M26">
            <v>6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</v>
          </cell>
          <cell r="M28">
            <v>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</v>
          </cell>
          <cell r="M29">
            <v>4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3</v>
          </cell>
          <cell r="M30">
            <v>1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</v>
          </cell>
          <cell r="M31">
            <v>7</v>
          </cell>
        </row>
        <row r="32">
          <cell r="D32">
            <v>4</v>
          </cell>
          <cell r="E32">
            <v>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</v>
          </cell>
          <cell r="M33">
            <v>6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</v>
          </cell>
          <cell r="M34">
            <v>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1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3</v>
          </cell>
          <cell r="M41">
            <v>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</v>
          </cell>
          <cell r="M44">
            <v>3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N44" sqref="N44"/>
    </sheetView>
  </sheetViews>
  <sheetFormatPr defaultColWidth="9.140625" defaultRowHeight="15"/>
  <cols>
    <col min="1" max="1" width="38.7109375" style="0" customWidth="1"/>
    <col min="2" max="2" width="8.8515625" style="2" bestFit="1" customWidth="1"/>
    <col min="3" max="3" width="7.28125" style="2" bestFit="1" customWidth="1"/>
    <col min="4" max="4" width="5.57421875" style="0" bestFit="1" customWidth="1"/>
    <col min="5" max="5" width="8.7109375" style="0" customWidth="1"/>
    <col min="6" max="6" width="12.8515625" style="0" customWidth="1"/>
    <col min="7" max="7" width="12.28125" style="0" customWidth="1"/>
    <col min="8" max="8" width="6.421875" style="3" customWidth="1"/>
    <col min="9" max="9" width="6.8515625" style="4" customWidth="1"/>
    <col min="10" max="10" width="6.57421875" style="5" customWidth="1"/>
    <col min="11" max="11" width="6.7109375" style="6" customWidth="1"/>
  </cols>
  <sheetData>
    <row r="1" spans="1:2" ht="15">
      <c r="A1" s="1" t="s">
        <v>0</v>
      </c>
      <c r="B1"/>
    </row>
    <row r="2" spans="1:2" ht="15">
      <c r="A2" s="1" t="s">
        <v>1</v>
      </c>
      <c r="B2"/>
    </row>
    <row r="3" ht="15">
      <c r="B3" s="1"/>
    </row>
    <row r="4" spans="1:11" ht="46.5" customHeight="1">
      <c r="A4" s="7"/>
      <c r="B4" s="8" t="s">
        <v>2</v>
      </c>
      <c r="C4" s="9"/>
      <c r="D4" s="10" t="s">
        <v>3</v>
      </c>
      <c r="E4" s="11"/>
      <c r="F4" s="12"/>
      <c r="G4" s="12"/>
      <c r="H4" s="13" t="s">
        <v>4</v>
      </c>
      <c r="I4" s="14"/>
      <c r="J4" s="13" t="s">
        <v>5</v>
      </c>
      <c r="K4" s="14"/>
    </row>
    <row r="5" spans="2:17" s="15" customFormat="1" ht="14.25" customHeight="1"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7" t="s">
        <v>11</v>
      </c>
      <c r="H5" s="17" t="s">
        <v>6</v>
      </c>
      <c r="I5" s="17" t="s">
        <v>7</v>
      </c>
      <c r="J5" s="17" t="s">
        <v>6</v>
      </c>
      <c r="K5" s="17" t="s">
        <v>7</v>
      </c>
      <c r="L5" s="18"/>
      <c r="M5" s="18"/>
      <c r="N5" s="19"/>
      <c r="O5" s="19"/>
      <c r="P5" s="20"/>
      <c r="Q5" s="20"/>
    </row>
    <row r="6" spans="1:11" ht="15">
      <c r="A6" s="7" t="s">
        <v>12</v>
      </c>
      <c r="B6" s="21"/>
      <c r="C6" s="12"/>
      <c r="D6" s="12"/>
      <c r="E6" s="12"/>
      <c r="F6" s="12"/>
      <c r="G6" s="12"/>
      <c r="H6" s="22"/>
      <c r="I6" s="23"/>
      <c r="J6" s="24"/>
      <c r="K6" s="14"/>
    </row>
    <row r="7" spans="1:11" ht="15">
      <c r="A7" s="7" t="s">
        <v>13</v>
      </c>
      <c r="B7" s="21">
        <f>'[1]121 Sch'!C37</f>
        <v>27</v>
      </c>
      <c r="C7" s="25">
        <f>'[1]121 Sch'!D37</f>
        <v>0</v>
      </c>
      <c r="D7" s="25">
        <f>'[1]121 Sch'!E37</f>
        <v>0</v>
      </c>
      <c r="E7" s="25">
        <f>'[1]121 Sch'!F37</f>
        <v>0</v>
      </c>
      <c r="F7" s="12">
        <f>'[1]121 Sch'!G37</f>
        <v>17226000</v>
      </c>
      <c r="G7" s="12">
        <f>'[1]121 Sch'!I37</f>
        <v>8887000</v>
      </c>
      <c r="H7" s="26">
        <f>'[1]121 Sch'!J37</f>
        <v>0.1567398119122257</v>
      </c>
      <c r="I7" s="26">
        <f>'[1]121 Sch'!K37</f>
        <v>0</v>
      </c>
      <c r="J7" s="26">
        <f>'[1]121 Sch'!N37</f>
        <v>0.3038145605941262</v>
      </c>
      <c r="K7" s="26">
        <f>'[1]121 Sch'!O37</f>
        <v>0</v>
      </c>
    </row>
    <row r="8" spans="1:11" ht="15">
      <c r="A8" s="7" t="s">
        <v>14</v>
      </c>
      <c r="B8" s="21">
        <f>'[1]121 Nsch'!B37</f>
        <v>1</v>
      </c>
      <c r="C8" s="25">
        <f>'[1]121 Nsch'!C37</f>
        <v>0</v>
      </c>
      <c r="D8" s="25">
        <f>'[1]121 Nsch'!D37</f>
        <v>0</v>
      </c>
      <c r="E8" s="25">
        <f>'[1]121 Nsch'!E37</f>
        <v>0</v>
      </c>
      <c r="F8" s="12">
        <f>'[1]121 Nsch'!F37</f>
        <v>373000</v>
      </c>
      <c r="G8" s="12">
        <f>'[1]121 Nsch'!H37</f>
        <v>121000</v>
      </c>
      <c r="H8" s="26">
        <f>'[1]121 Nsch'!I37</f>
        <v>0.2680965147453083</v>
      </c>
      <c r="I8" s="26">
        <f>'[1]121 Nsch'!J37</f>
        <v>0</v>
      </c>
      <c r="J8" s="26">
        <f>'[1]121 Nsch'!M37</f>
        <v>0.8264462809917356</v>
      </c>
      <c r="K8" s="26">
        <f>'[1]121 Nsch'!N37</f>
        <v>0</v>
      </c>
    </row>
    <row r="9" spans="1:11" ht="6.75" customHeight="1">
      <c r="A9" s="7"/>
      <c r="B9" s="21"/>
      <c r="C9" s="27"/>
      <c r="D9" s="25"/>
      <c r="E9" s="12"/>
      <c r="F9" s="12"/>
      <c r="G9" s="12"/>
      <c r="H9" s="22"/>
      <c r="I9" s="23"/>
      <c r="J9" s="26"/>
      <c r="K9" s="28"/>
    </row>
    <row r="10" spans="1:11" ht="15">
      <c r="A10" s="7" t="s">
        <v>15</v>
      </c>
      <c r="B10" s="21"/>
      <c r="C10" s="27"/>
      <c r="D10" s="25"/>
      <c r="E10" s="12"/>
      <c r="F10" s="12"/>
      <c r="G10" s="12"/>
      <c r="H10" s="22"/>
      <c r="I10" s="23"/>
      <c r="J10" s="26"/>
      <c r="K10" s="28"/>
    </row>
    <row r="11" spans="1:11" ht="15">
      <c r="A11" s="7" t="s">
        <v>16</v>
      </c>
      <c r="B11" s="21">
        <f>'[1]135 Sch'!C38</f>
        <v>4</v>
      </c>
      <c r="C11" s="25">
        <f>'[1]135 Sch'!D38</f>
        <v>0</v>
      </c>
      <c r="D11" s="25">
        <f>'[1]135 Sch'!E38</f>
        <v>0</v>
      </c>
      <c r="E11" s="25">
        <f>'[1]135 Sch'!F38</f>
        <v>0</v>
      </c>
      <c r="F11" s="12">
        <f>'[1]135 Sch'!G38</f>
        <v>349400</v>
      </c>
      <c r="G11" s="12">
        <f>'[1]135 Sch'!I38</f>
        <v>630300</v>
      </c>
      <c r="H11" s="26">
        <f>'[1]135 Sch'!J38</f>
        <v>1.1448196908986834</v>
      </c>
      <c r="I11" s="26">
        <f>'[1]135 Sch'!K38</f>
        <v>0</v>
      </c>
      <c r="J11" s="26">
        <f>'[1]135 Sch'!N38</f>
        <v>0.6346184356655561</v>
      </c>
      <c r="K11" s="26">
        <f>'[1]135 Sch'!O38</f>
        <v>0</v>
      </c>
    </row>
    <row r="12" spans="1:11" ht="15">
      <c r="A12" s="7" t="s">
        <v>17</v>
      </c>
      <c r="B12" s="21">
        <f>'[1]135 Nsch'!B38</f>
        <v>35</v>
      </c>
      <c r="C12" s="25">
        <f>'[1]135 Nsch'!C38</f>
        <v>8</v>
      </c>
      <c r="D12" s="25">
        <f>'[1]135 Nsch'!D38</f>
        <v>20</v>
      </c>
      <c r="E12" s="25">
        <f>'[1]135 Nsch'!E38</f>
        <v>20</v>
      </c>
      <c r="F12" s="12">
        <f>'[1]135 Nsch'!F38</f>
        <v>3448000</v>
      </c>
      <c r="G12" s="12">
        <f>'[1]135 Nsch'!G38</f>
        <v>0</v>
      </c>
      <c r="H12" s="29">
        <f>'[1]135 Nsch'!H38</f>
        <v>1.0150812064965196</v>
      </c>
      <c r="I12" s="29">
        <f>'[1]135 Nsch'!I38</f>
        <v>0.23201856148491878</v>
      </c>
      <c r="J12" s="29">
        <f>'[1]135 Nsch'!J38</f>
        <v>0</v>
      </c>
      <c r="K12" s="29">
        <f>'[1]135 Nsch'!K38</f>
        <v>0</v>
      </c>
    </row>
    <row r="13" spans="1:11" ht="6.75" customHeight="1">
      <c r="A13" s="7"/>
      <c r="B13" s="21"/>
      <c r="C13" s="25"/>
      <c r="D13" s="25"/>
      <c r="E13" s="25"/>
      <c r="F13" s="12"/>
      <c r="G13" s="12"/>
      <c r="H13" s="22"/>
      <c r="I13" s="23"/>
      <c r="J13" s="26"/>
      <c r="K13" s="26"/>
    </row>
    <row r="14" spans="1:11" ht="15">
      <c r="A14" s="7" t="s">
        <v>18</v>
      </c>
      <c r="B14" s="30">
        <f>'[1]Gen Avn'!B45</f>
        <v>1221</v>
      </c>
      <c r="C14" s="25">
        <f>'[1]Gen Avn'!C45</f>
        <v>253</v>
      </c>
      <c r="D14" s="25">
        <f>'[1]Gen Avn'!D45</f>
        <v>419</v>
      </c>
      <c r="E14" s="25">
        <f>'[1]Gen Avn'!E45</f>
        <v>410</v>
      </c>
      <c r="F14" s="12">
        <f>'[1]Gen Avn'!F45</f>
        <v>18103000</v>
      </c>
      <c r="G14" s="12">
        <f>'[1]135 Nsch'!G45</f>
        <v>0</v>
      </c>
      <c r="H14" s="29">
        <f>'[1]Gen Avn'!G45</f>
        <v>6.744738441142352</v>
      </c>
      <c r="I14" s="29">
        <f>'[1]Gen Avn'!H45</f>
        <v>1.3975584157321992</v>
      </c>
      <c r="J14" s="26">
        <f>'[1]135 Sch'!N45</f>
        <v>0</v>
      </c>
      <c r="K14" s="26">
        <f>'[1]135 Sch'!O45</f>
        <v>0</v>
      </c>
    </row>
    <row r="15" spans="1:11" ht="6.75" customHeight="1">
      <c r="A15" s="7" t="s">
        <v>19</v>
      </c>
      <c r="B15" s="30" t="s">
        <v>20</v>
      </c>
      <c r="C15" s="25" t="s">
        <v>20</v>
      </c>
      <c r="D15" s="25" t="s">
        <v>20</v>
      </c>
      <c r="E15" s="25" t="s">
        <v>20</v>
      </c>
      <c r="F15" s="12"/>
      <c r="G15" s="7"/>
      <c r="H15" s="22"/>
      <c r="I15" s="23"/>
      <c r="J15" s="26"/>
      <c r="K15" s="28"/>
    </row>
    <row r="16" spans="1:11" ht="15">
      <c r="A16" s="7" t="s">
        <v>21</v>
      </c>
      <c r="B16" s="31">
        <v>1287</v>
      </c>
      <c r="C16" s="32">
        <v>261</v>
      </c>
      <c r="D16" s="32">
        <v>439</v>
      </c>
      <c r="E16" s="32">
        <v>430</v>
      </c>
      <c r="F16" s="12"/>
      <c r="G16" s="7"/>
      <c r="H16" s="22"/>
      <c r="I16" s="23"/>
      <c r="J16" s="26"/>
      <c r="K16" s="28"/>
    </row>
    <row r="17" spans="1:11" ht="9.75" customHeight="1">
      <c r="A17" s="7"/>
      <c r="B17" s="33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34" t="s">
        <v>22</v>
      </c>
      <c r="B18" s="35"/>
      <c r="C18" s="36"/>
      <c r="D18" s="36"/>
      <c r="E18" s="36"/>
      <c r="F18" s="12"/>
      <c r="G18" s="7"/>
      <c r="H18" s="22"/>
      <c r="I18" s="23"/>
      <c r="J18" s="26"/>
      <c r="K18" s="28"/>
    </row>
    <row r="19" spans="1:11" ht="4.5" customHeight="1">
      <c r="A19" s="34"/>
      <c r="B19" s="35"/>
      <c r="C19" s="36"/>
      <c r="D19" s="36"/>
      <c r="E19" s="36"/>
      <c r="F19" s="12"/>
      <c r="G19" s="7"/>
      <c r="H19" s="22"/>
      <c r="I19" s="23"/>
      <c r="J19" s="26"/>
      <c r="K19" s="28"/>
    </row>
    <row r="20" spans="1:11" ht="15">
      <c r="A20" s="34" t="s">
        <v>23</v>
      </c>
      <c r="B20" s="35">
        <v>9</v>
      </c>
      <c r="C20" s="36">
        <v>1</v>
      </c>
      <c r="D20" s="36">
        <v>2</v>
      </c>
      <c r="E20" s="36">
        <v>2</v>
      </c>
      <c r="F20" s="12"/>
      <c r="G20" s="7"/>
      <c r="H20" s="22"/>
      <c r="I20" s="23"/>
      <c r="J20" s="26"/>
      <c r="K20" s="28"/>
    </row>
    <row r="21" spans="1:11" ht="4.5" customHeight="1">
      <c r="A21" s="34"/>
      <c r="B21" s="35"/>
      <c r="C21" s="36"/>
      <c r="D21" s="36"/>
      <c r="E21" s="36"/>
      <c r="F21" s="12"/>
      <c r="G21" s="7"/>
      <c r="H21" s="22"/>
      <c r="I21" s="23"/>
      <c r="J21" s="26"/>
      <c r="K21" s="28"/>
    </row>
    <row r="22" spans="1:11" ht="15" hidden="1">
      <c r="A22" s="34" t="s">
        <v>24</v>
      </c>
      <c r="B22" s="35">
        <v>0</v>
      </c>
      <c r="C22" s="36">
        <v>0</v>
      </c>
      <c r="D22" s="36">
        <v>0</v>
      </c>
      <c r="E22" s="36">
        <v>0</v>
      </c>
      <c r="F22" s="12"/>
      <c r="G22" s="7"/>
      <c r="H22" s="22"/>
      <c r="I22" s="23"/>
      <c r="J22" s="26"/>
      <c r="K22" s="28"/>
    </row>
    <row r="23" spans="1:11" ht="15" hidden="1">
      <c r="A23" s="34" t="s">
        <v>25</v>
      </c>
      <c r="B23" s="35"/>
      <c r="C23" s="36"/>
      <c r="D23" s="36"/>
      <c r="E23" s="36"/>
      <c r="F23" s="12"/>
      <c r="G23" s="7"/>
      <c r="H23" s="22"/>
      <c r="I23" s="23"/>
      <c r="J23" s="26"/>
      <c r="K23" s="28"/>
    </row>
    <row r="24" spans="1:11" ht="15" hidden="1">
      <c r="A24" s="34"/>
      <c r="B24" s="35"/>
      <c r="C24" s="36"/>
      <c r="D24" s="36"/>
      <c r="E24" s="36"/>
      <c r="F24" s="12"/>
      <c r="G24" s="12"/>
      <c r="H24" s="22"/>
      <c r="I24" s="23"/>
      <c r="J24" s="26"/>
      <c r="K24" s="28"/>
    </row>
    <row r="25" spans="1:11" ht="15">
      <c r="A25" s="34" t="s">
        <v>26</v>
      </c>
      <c r="B25" s="35">
        <v>14</v>
      </c>
      <c r="C25" s="36">
        <v>8</v>
      </c>
      <c r="D25" s="36">
        <v>8</v>
      </c>
      <c r="E25" s="36">
        <v>8</v>
      </c>
      <c r="F25" s="12"/>
      <c r="G25" s="7"/>
      <c r="H25" s="22"/>
      <c r="I25" s="23"/>
      <c r="J25" s="26"/>
      <c r="K25" s="28"/>
    </row>
    <row r="26" spans="1:11" ht="4.5" customHeight="1">
      <c r="A26" s="7"/>
      <c r="B26" s="37"/>
      <c r="C26" s="36"/>
      <c r="D26" s="36"/>
      <c r="E26" s="36"/>
      <c r="F26" s="12"/>
      <c r="G26" s="7"/>
      <c r="H26" s="22"/>
      <c r="I26" s="23"/>
      <c r="J26" s="26"/>
      <c r="K26" s="28"/>
    </row>
    <row r="27" spans="1:11" ht="15">
      <c r="A27" s="7"/>
      <c r="B27" s="37"/>
      <c r="C27" s="32"/>
      <c r="D27" s="32"/>
      <c r="E27" s="32"/>
      <c r="F27" s="12"/>
      <c r="G27" s="7"/>
      <c r="H27" s="22"/>
      <c r="I27" s="23"/>
      <c r="J27" s="26"/>
      <c r="K27" s="28"/>
    </row>
    <row r="28" spans="1:11" ht="15">
      <c r="A28" s="7"/>
      <c r="B28" s="37"/>
      <c r="C28" s="36"/>
      <c r="D28" s="36"/>
      <c r="E28" s="36"/>
      <c r="F28" s="12"/>
      <c r="G28" s="7"/>
      <c r="H28" s="22"/>
      <c r="I28" s="23"/>
      <c r="J28" s="26"/>
      <c r="K28" s="28"/>
    </row>
    <row r="29" spans="1:11" ht="15">
      <c r="A29" s="7"/>
      <c r="B29" s="36"/>
      <c r="C29" s="36"/>
      <c r="D29" s="36"/>
      <c r="E29" s="36"/>
      <c r="F29" s="12"/>
      <c r="G29" s="7"/>
      <c r="H29" s="22"/>
      <c r="I29" s="23"/>
      <c r="J29" s="26"/>
      <c r="K29" s="28"/>
    </row>
    <row r="30" spans="1:11" ht="15" hidden="1">
      <c r="A30" s="7" t="s">
        <v>27</v>
      </c>
      <c r="B30" s="38">
        <v>0</v>
      </c>
      <c r="C30" s="38">
        <v>0</v>
      </c>
      <c r="D30" s="38">
        <v>0</v>
      </c>
      <c r="E30" s="38">
        <v>0</v>
      </c>
      <c r="F30" s="12"/>
      <c r="G30" s="7"/>
      <c r="H30" s="22"/>
      <c r="I30" s="23"/>
      <c r="J30" s="26"/>
      <c r="K30" s="28"/>
    </row>
    <row r="31" spans="1:11" ht="15" hidden="1">
      <c r="A31" s="7"/>
      <c r="B31" s="36"/>
      <c r="C31" s="36"/>
      <c r="D31" s="34"/>
      <c r="E31" s="34"/>
      <c r="F31" s="7"/>
      <c r="G31" s="7"/>
      <c r="H31" s="22"/>
      <c r="I31" s="23"/>
      <c r="J31" s="26"/>
      <c r="K31" s="28"/>
    </row>
    <row r="32" spans="1:11" ht="15" hidden="1">
      <c r="A32" s="7" t="s">
        <v>28</v>
      </c>
      <c r="B32" s="38">
        <v>0</v>
      </c>
      <c r="C32" s="38">
        <v>0</v>
      </c>
      <c r="D32" s="38">
        <v>0</v>
      </c>
      <c r="E32" s="38">
        <v>0</v>
      </c>
      <c r="F32" s="12"/>
      <c r="G32" s="7"/>
      <c r="H32" s="22"/>
      <c r="I32" s="23"/>
      <c r="J32" s="26"/>
      <c r="K32" s="28"/>
    </row>
    <row r="33" spans="1:7" ht="15" hidden="1">
      <c r="A33" s="7" t="s">
        <v>29</v>
      </c>
      <c r="D33" s="2"/>
      <c r="E33" s="2"/>
      <c r="F33" s="2"/>
      <c r="G33" s="2"/>
    </row>
    <row r="34" spans="10:11" ht="15" hidden="1">
      <c r="J34" s="3"/>
      <c r="K34" s="4"/>
    </row>
    <row r="35" spans="1:11" ht="15">
      <c r="A35" s="39" t="s">
        <v>30</v>
      </c>
      <c r="B35" s="40"/>
      <c r="J35" s="41"/>
      <c r="K35" s="42"/>
    </row>
    <row r="36" spans="1:18" s="40" customFormat="1" ht="15" customHeight="1">
      <c r="A36" s="40" t="s">
        <v>31</v>
      </c>
      <c r="C36"/>
      <c r="R36"/>
    </row>
    <row r="37" spans="1:18" s="40" customFormat="1" ht="10.5" customHeight="1">
      <c r="A37" s="40" t="s">
        <v>32</v>
      </c>
      <c r="C37"/>
      <c r="R37"/>
    </row>
    <row r="38" spans="1:18" s="40" customFormat="1" ht="10.5" customHeight="1">
      <c r="A38" s="40" t="s">
        <v>33</v>
      </c>
      <c r="C38"/>
      <c r="R38"/>
    </row>
    <row r="39" spans="1:18" s="40" customFormat="1" ht="10.5" customHeight="1">
      <c r="A39" s="40" t="s">
        <v>34</v>
      </c>
      <c r="C39"/>
      <c r="R39"/>
    </row>
    <row r="40" spans="1:18" s="40" customFormat="1" ht="18" customHeight="1">
      <c r="A40" s="40" t="s">
        <v>35</v>
      </c>
      <c r="C40"/>
      <c r="R40"/>
    </row>
    <row r="41" spans="1:18" s="40" customFormat="1" ht="18" customHeight="1">
      <c r="A41" s="40" t="s">
        <v>36</v>
      </c>
      <c r="C41"/>
      <c r="R41"/>
    </row>
    <row r="42" spans="1:11" ht="18" customHeight="1">
      <c r="A42" s="40" t="s">
        <v>37</v>
      </c>
      <c r="B42" s="40"/>
      <c r="C42"/>
      <c r="D42" s="40"/>
      <c r="E42" s="40"/>
      <c r="F42" s="40"/>
      <c r="G42" s="40"/>
      <c r="H42" s="40"/>
      <c r="I42" s="40"/>
      <c r="J42" s="40"/>
      <c r="K42" s="40"/>
    </row>
    <row r="43" spans="1:11" ht="10.5" customHeight="1">
      <c r="A43" s="40" t="s">
        <v>38</v>
      </c>
      <c r="B43" s="40"/>
      <c r="C43"/>
      <c r="D43" s="40"/>
      <c r="E43" s="40"/>
      <c r="F43" s="40"/>
      <c r="G43" s="40"/>
      <c r="H43" s="40"/>
      <c r="I43" s="40"/>
      <c r="J43" s="40"/>
      <c r="K43" s="40"/>
    </row>
    <row r="44" spans="1:11" ht="10.5" customHeight="1">
      <c r="A44" s="40" t="s">
        <v>39</v>
      </c>
      <c r="B44" s="40"/>
      <c r="C44"/>
      <c r="D44" s="40"/>
      <c r="E44" s="40"/>
      <c r="F44" s="40"/>
      <c r="G44" s="40"/>
      <c r="H44" s="40"/>
      <c r="I44" s="40"/>
      <c r="J44" s="40"/>
      <c r="K44" s="40"/>
    </row>
  </sheetData>
  <sheetProtection/>
  <printOptions horizontalCentered="1" verticalCentered="1"/>
  <pageMargins left="0.75" right="0.75" top="0" bottom="0" header="0.5" footer="0.2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40" customWidth="1"/>
    <col min="2" max="2" width="6.8515625" style="40" customWidth="1"/>
    <col min="3" max="3" width="5.8515625" style="40" customWidth="1"/>
    <col min="4" max="4" width="6.421875" style="40" customWidth="1"/>
    <col min="5" max="5" width="8.140625" style="40" customWidth="1"/>
    <col min="6" max="6" width="12.8515625" style="2" customWidth="1"/>
    <col min="7" max="7" width="7.7109375" style="5" customWidth="1"/>
    <col min="8" max="8" width="8.140625" style="5" customWidth="1"/>
    <col min="9" max="9" width="14.7109375" style="40" customWidth="1"/>
    <col min="10" max="16384" width="9.140625" style="40" customWidth="1"/>
  </cols>
  <sheetData>
    <row r="1" spans="1:8" ht="12.75">
      <c r="A1" s="1" t="s">
        <v>124</v>
      </c>
      <c r="B1" s="1"/>
      <c r="C1" s="44"/>
      <c r="D1" s="44"/>
      <c r="E1" s="129"/>
      <c r="F1" s="61"/>
      <c r="G1" s="63"/>
      <c r="H1" s="63"/>
    </row>
    <row r="2" spans="1:8" ht="12.75">
      <c r="A2" s="1" t="s">
        <v>125</v>
      </c>
      <c r="B2" s="1"/>
      <c r="C2" s="44"/>
      <c r="D2" s="44"/>
      <c r="E2" s="129"/>
      <c r="F2" s="61"/>
      <c r="G2" s="63"/>
      <c r="H2" s="63"/>
    </row>
    <row r="3" spans="1:8" ht="12.75">
      <c r="A3" s="1"/>
      <c r="B3" s="7"/>
      <c r="C3" s="7"/>
      <c r="D3" s="7"/>
      <c r="E3" s="7"/>
      <c r="F3" s="12"/>
      <c r="G3" s="26"/>
      <c r="H3" s="26"/>
    </row>
    <row r="4" spans="1:8" s="7" customFormat="1" ht="46.5" customHeight="1">
      <c r="A4" s="68"/>
      <c r="B4" s="8" t="s">
        <v>2</v>
      </c>
      <c r="C4" s="8"/>
      <c r="D4" s="8" t="s">
        <v>3</v>
      </c>
      <c r="E4" s="8"/>
      <c r="F4" s="68"/>
      <c r="G4" s="13" t="s">
        <v>4</v>
      </c>
      <c r="H4" s="132"/>
    </row>
    <row r="5" spans="1:8" s="15" customFormat="1" ht="14.25" customHeight="1">
      <c r="A5" s="16" t="s">
        <v>45</v>
      </c>
      <c r="B5" s="16" t="s">
        <v>6</v>
      </c>
      <c r="C5" s="15" t="s">
        <v>7</v>
      </c>
      <c r="D5" s="15" t="s">
        <v>8</v>
      </c>
      <c r="E5" s="15" t="s">
        <v>9</v>
      </c>
      <c r="F5" s="84" t="s">
        <v>10</v>
      </c>
      <c r="G5" s="18" t="s">
        <v>6</v>
      </c>
      <c r="H5" s="18" t="s">
        <v>7</v>
      </c>
    </row>
    <row r="6" spans="1:8" ht="12.75" hidden="1">
      <c r="A6" s="7">
        <v>1975</v>
      </c>
      <c r="B6" s="7">
        <v>3995</v>
      </c>
      <c r="C6" s="7">
        <v>633</v>
      </c>
      <c r="D6" s="7">
        <v>1252</v>
      </c>
      <c r="E6" s="7">
        <v>1231</v>
      </c>
      <c r="F6" s="12">
        <v>28799000</v>
      </c>
      <c r="G6" s="90">
        <f>(B6-'[2]Suicides and Stolen'!L6)/F6*100000</f>
        <v>13.865064759193029</v>
      </c>
      <c r="H6" s="90">
        <f>(C6-'[2]Suicides and Stolen'!M6)/F6*100000</f>
        <v>2.1910483002882044</v>
      </c>
    </row>
    <row r="7" spans="1:8" ht="12.75" hidden="1">
      <c r="A7" s="7">
        <v>1976</v>
      </c>
      <c r="B7" s="7">
        <v>4018</v>
      </c>
      <c r="C7" s="7">
        <v>658</v>
      </c>
      <c r="D7" s="7">
        <v>1216</v>
      </c>
      <c r="E7" s="7">
        <v>1203</v>
      </c>
      <c r="F7" s="12">
        <v>30476000</v>
      </c>
      <c r="G7" s="91">
        <f>(B7-'[2]Suicides and Stolen'!L7)/F7*100000</f>
        <v>13.17101981887387</v>
      </c>
      <c r="H7" s="90">
        <f>(C7-'[2]Suicides and Stolen'!M7)/F7*100000</f>
        <v>2.1557947237170234</v>
      </c>
    </row>
    <row r="8" spans="1:8" ht="12.75" hidden="1">
      <c r="A8" s="7">
        <v>1977</v>
      </c>
      <c r="B8" s="7">
        <v>4079</v>
      </c>
      <c r="C8" s="7">
        <v>661</v>
      </c>
      <c r="D8" s="7">
        <v>1276</v>
      </c>
      <c r="E8" s="7">
        <v>1265</v>
      </c>
      <c r="F8" s="12">
        <v>31578000</v>
      </c>
      <c r="G8" s="91">
        <f>(B8-'[2]Suicides and Stolen'!L8)/F8*100000</f>
        <v>12.914054088289316</v>
      </c>
      <c r="H8" s="90">
        <f>(C8-'[2]Suicides and Stolen'!M8)/F8*100000</f>
        <v>2.0900627018810565</v>
      </c>
    </row>
    <row r="9" spans="1:8" ht="12.75" hidden="1">
      <c r="A9" s="7">
        <v>1978</v>
      </c>
      <c r="B9" s="7">
        <v>4216</v>
      </c>
      <c r="C9" s="7">
        <v>719</v>
      </c>
      <c r="D9" s="7">
        <v>1556</v>
      </c>
      <c r="E9" s="7">
        <v>1398</v>
      </c>
      <c r="F9" s="12">
        <v>34887000</v>
      </c>
      <c r="G9" s="91">
        <f>(B9-'[2]Suicides and Stolen'!L9)/F9*100000</f>
        <v>12.078997907530026</v>
      </c>
      <c r="H9" s="90">
        <f>(C9-'[2]Suicides and Stolen'!M9)/F9*100000</f>
        <v>2.0552068105598074</v>
      </c>
    </row>
    <row r="10" spans="1:8" ht="12.75" hidden="1">
      <c r="A10" s="7">
        <v>1979</v>
      </c>
      <c r="B10" s="7">
        <v>3818</v>
      </c>
      <c r="C10" s="7">
        <v>631</v>
      </c>
      <c r="D10" s="7">
        <v>1221</v>
      </c>
      <c r="E10" s="7">
        <v>1203</v>
      </c>
      <c r="F10" s="12">
        <v>38641000</v>
      </c>
      <c r="G10" s="91">
        <f>(B10-'[2]Suicides and Stolen'!L10)/F10*100000</f>
        <v>9.880696669340855</v>
      </c>
      <c r="H10" s="90">
        <f>(C10-'[2]Suicides and Stolen'!M10)/F10*100000</f>
        <v>1.6329805129266841</v>
      </c>
    </row>
    <row r="11" spans="1:8" ht="12.75" hidden="1">
      <c r="A11" s="7">
        <v>1980</v>
      </c>
      <c r="B11" s="7">
        <v>3590</v>
      </c>
      <c r="C11" s="7">
        <v>618</v>
      </c>
      <c r="D11" s="7">
        <v>1239</v>
      </c>
      <c r="E11" s="7">
        <v>1230</v>
      </c>
      <c r="F11" s="12">
        <v>36402000</v>
      </c>
      <c r="G11" s="91">
        <f>(B11-'[2]Suicides and Stolen'!L11)/F11*100000</f>
        <v>9.85934838745124</v>
      </c>
      <c r="H11" s="90">
        <f>(C11-'[2]Suicides and Stolen'!M11)/F11*100000</f>
        <v>1.6949618152848747</v>
      </c>
    </row>
    <row r="12" spans="1:8" ht="12.75" hidden="1">
      <c r="A12" s="7">
        <v>1981</v>
      </c>
      <c r="B12" s="7">
        <v>3500</v>
      </c>
      <c r="C12" s="7">
        <v>654</v>
      </c>
      <c r="D12" s="7">
        <v>1282</v>
      </c>
      <c r="E12" s="7">
        <v>1261</v>
      </c>
      <c r="F12" s="12">
        <v>36803000</v>
      </c>
      <c r="G12" s="91">
        <f>(B12-'[2]Suicides and Stolen'!L12)/F12*100000</f>
        <v>9.510094285791919</v>
      </c>
      <c r="H12" s="90">
        <f>(C12-'[2]Suicides and Stolen'!M12)/F12*100000</f>
        <v>1.7770290465451186</v>
      </c>
    </row>
    <row r="13" spans="1:8" s="7" customFormat="1" ht="12.75" hidden="1">
      <c r="A13" s="129">
        <v>1982</v>
      </c>
      <c r="B13" s="137">
        <v>3233</v>
      </c>
      <c r="C13" s="129">
        <v>591</v>
      </c>
      <c r="D13" s="129">
        <v>1187</v>
      </c>
      <c r="E13" s="129">
        <v>1171</v>
      </c>
      <c r="F13" s="12">
        <v>29640000</v>
      </c>
      <c r="G13" s="91">
        <f>(B13-'[2]Suicides and Stolen'!L13)/F13*100000</f>
        <v>10.823211875843455</v>
      </c>
      <c r="H13" s="90">
        <f>(C13-'[2]Suicides and Stolen'!M13)/F13*100000</f>
        <v>1.9635627530364372</v>
      </c>
    </row>
    <row r="14" spans="1:8" s="7" customFormat="1" ht="12.75" hidden="1">
      <c r="A14" s="129">
        <v>1983</v>
      </c>
      <c r="B14" s="137">
        <v>3075</v>
      </c>
      <c r="C14" s="137">
        <v>555</v>
      </c>
      <c r="D14" s="137">
        <v>1068</v>
      </c>
      <c r="E14" s="137">
        <v>1061</v>
      </c>
      <c r="F14" s="12">
        <v>28673000</v>
      </c>
      <c r="G14" s="91">
        <f>(B14-'[2]Suicides and Stolen'!L14)/F14*100000</f>
        <v>10.672060823771492</v>
      </c>
      <c r="H14" s="90">
        <f>(C14-'[2]Suicides and Stolen'!M14)/F14*100000</f>
        <v>1.9181808670177518</v>
      </c>
    </row>
    <row r="15" spans="1:8" s="7" customFormat="1" ht="12.75" hidden="1">
      <c r="A15" s="129">
        <v>1984</v>
      </c>
      <c r="B15" s="137">
        <v>3017</v>
      </c>
      <c r="C15" s="137">
        <v>545</v>
      </c>
      <c r="D15" s="137">
        <v>1042</v>
      </c>
      <c r="E15" s="137">
        <v>1021</v>
      </c>
      <c r="F15" s="12">
        <v>29099000</v>
      </c>
      <c r="G15" s="91">
        <f>(B15-'[2]Suicides and Stolen'!L15)/F15*100000</f>
        <v>10.278703735523559</v>
      </c>
      <c r="H15" s="90">
        <f>(C15-'[2]Suicides and Stolen'!M15)/F15*100000</f>
        <v>1.8351146087494414</v>
      </c>
    </row>
    <row r="16" spans="1:8" s="7" customFormat="1" ht="12.75" hidden="1">
      <c r="A16" s="129">
        <v>1985</v>
      </c>
      <c r="B16" s="137">
        <v>2739</v>
      </c>
      <c r="C16" s="137">
        <v>498</v>
      </c>
      <c r="D16" s="137">
        <v>956</v>
      </c>
      <c r="E16" s="137">
        <v>945</v>
      </c>
      <c r="F16" s="12">
        <v>28322000</v>
      </c>
      <c r="G16" s="91">
        <f>(B16-'[2]Suicides and Stolen'!L16)/F16*100000</f>
        <v>9.632088129369395</v>
      </c>
      <c r="H16" s="90">
        <f>(C16-'[2]Suicides and Stolen'!M16)/F16*100000</f>
        <v>1.7371654544170612</v>
      </c>
    </row>
    <row r="17" spans="1:8" s="7" customFormat="1" ht="12.75" hidden="1">
      <c r="A17" s="129">
        <v>1986</v>
      </c>
      <c r="B17" s="137">
        <v>2581</v>
      </c>
      <c r="C17" s="137">
        <v>474</v>
      </c>
      <c r="D17" s="137">
        <v>967</v>
      </c>
      <c r="E17" s="137">
        <v>879</v>
      </c>
      <c r="F17" s="12">
        <v>27073000</v>
      </c>
      <c r="G17" s="91">
        <f>(B17-'[2]Suicides and Stolen'!L17)/F17*100000</f>
        <v>9.492852657629372</v>
      </c>
      <c r="H17" s="90">
        <f>(C17-'[2]Suicides and Stolen'!M17)/F17*100000</f>
        <v>1.7323532670926753</v>
      </c>
    </row>
    <row r="18" spans="1:8" s="7" customFormat="1" ht="12.75" hidden="1">
      <c r="A18" s="129">
        <v>1987</v>
      </c>
      <c r="B18" s="137">
        <v>2494</v>
      </c>
      <c r="C18" s="137">
        <v>446</v>
      </c>
      <c r="D18" s="137">
        <v>837</v>
      </c>
      <c r="E18" s="137">
        <v>822</v>
      </c>
      <c r="F18" s="12">
        <v>26972000</v>
      </c>
      <c r="G18" s="91">
        <f>(B18-'[2]Suicides and Stolen'!L18)/F18*100000</f>
        <v>9.179890256562361</v>
      </c>
      <c r="H18" s="90">
        <f>(C18-'[2]Suicides and Stolen'!M18)/F18*100000</f>
        <v>1.627613821741065</v>
      </c>
    </row>
    <row r="19" spans="1:8" s="7" customFormat="1" ht="12.75" hidden="1">
      <c r="A19" s="129">
        <v>1988</v>
      </c>
      <c r="B19" s="137">
        <v>2388</v>
      </c>
      <c r="C19" s="137">
        <v>460</v>
      </c>
      <c r="D19" s="137">
        <v>797</v>
      </c>
      <c r="E19" s="137">
        <v>792</v>
      </c>
      <c r="F19" s="12">
        <v>27446000</v>
      </c>
      <c r="G19" s="91">
        <f>(B19-'[2]Suicides and Stolen'!L19)/F19*100000</f>
        <v>8.653355680244845</v>
      </c>
      <c r="H19" s="90">
        <f>(C19-'[2]Suicides and Stolen'!M19)/F19*100000</f>
        <v>1.66144429060701</v>
      </c>
    </row>
    <row r="20" spans="1:8" s="7" customFormat="1" ht="12.75" hidden="1">
      <c r="A20" s="129">
        <v>1989</v>
      </c>
      <c r="B20" s="137">
        <v>2242</v>
      </c>
      <c r="C20" s="137">
        <v>432</v>
      </c>
      <c r="D20" s="137">
        <v>769</v>
      </c>
      <c r="E20" s="137">
        <v>766</v>
      </c>
      <c r="F20" s="12">
        <v>27920000</v>
      </c>
      <c r="G20" s="91">
        <f>(B20-'[2]Suicides and Stolen'!L20)/F20*100000</f>
        <v>7.96919770773639</v>
      </c>
      <c r="H20" s="90">
        <f>(C20-'[2]Suicides and Stolen'!M20)/F20*100000</f>
        <v>1.5186246418338107</v>
      </c>
    </row>
    <row r="21" spans="1:8" s="7" customFormat="1" ht="12.75" hidden="1">
      <c r="A21" s="129">
        <v>1990</v>
      </c>
      <c r="B21" s="137">
        <v>2242</v>
      </c>
      <c r="C21" s="137">
        <v>444</v>
      </c>
      <c r="D21" s="137">
        <v>770</v>
      </c>
      <c r="E21" s="137">
        <v>765</v>
      </c>
      <c r="F21" s="12">
        <v>28510000</v>
      </c>
      <c r="G21" s="91">
        <f>(B21-'[2]Suicides and Stolen'!L21)/F21*100000</f>
        <v>7.849877236057524</v>
      </c>
      <c r="H21" s="90">
        <f>(C21-'[2]Suicides and Stolen'!M21)/F21*100000</f>
        <v>1.5538407576289022</v>
      </c>
    </row>
    <row r="22" spans="1:8" s="7" customFormat="1" ht="12.75" hidden="1">
      <c r="A22" s="129">
        <v>1991</v>
      </c>
      <c r="B22" s="137">
        <v>2197</v>
      </c>
      <c r="C22" s="137">
        <v>439</v>
      </c>
      <c r="D22" s="137">
        <v>800</v>
      </c>
      <c r="E22" s="137">
        <v>786</v>
      </c>
      <c r="F22" s="12">
        <v>27678000</v>
      </c>
      <c r="G22" s="91">
        <f>(B22-'[2]Suicides and Stolen'!L22)/F22*100000</f>
        <v>7.908808439916179</v>
      </c>
      <c r="H22" s="90">
        <f>(C22-'[2]Suicides and Stolen'!M22)/F22*100000</f>
        <v>1.5680323722812342</v>
      </c>
    </row>
    <row r="23" spans="1:8" s="7" customFormat="1" ht="12.75" hidden="1">
      <c r="A23" s="129">
        <v>1992</v>
      </c>
      <c r="B23" s="137">
        <v>2110</v>
      </c>
      <c r="C23" s="137">
        <v>450</v>
      </c>
      <c r="D23" s="137">
        <v>866</v>
      </c>
      <c r="E23" s="137">
        <v>864</v>
      </c>
      <c r="F23" s="12">
        <v>24780000</v>
      </c>
      <c r="G23" s="91">
        <f>(B23-'[2]Suicides and Stolen'!L23)/F23*100000</f>
        <v>8.50686037126715</v>
      </c>
      <c r="H23" s="90">
        <f>(C23-'[2]Suicides and Stolen'!M23)/F23*100000</f>
        <v>1.8119451170298628</v>
      </c>
    </row>
    <row r="24" spans="1:8" s="7" customFormat="1" ht="12.75" hidden="1">
      <c r="A24" s="129">
        <v>1993</v>
      </c>
      <c r="B24" s="137">
        <v>2064</v>
      </c>
      <c r="C24" s="137">
        <v>401</v>
      </c>
      <c r="D24" s="137">
        <v>744</v>
      </c>
      <c r="E24" s="137">
        <v>740</v>
      </c>
      <c r="F24" s="12">
        <v>22796000</v>
      </c>
      <c r="G24" s="91">
        <f>(B24-'[2]Suicides and Stolen'!L24)/F24*100000</f>
        <v>9.032286366029128</v>
      </c>
      <c r="H24" s="90">
        <f>(C24-'[2]Suicides and Stolen'!M24)/F24*100000</f>
        <v>1.7415336023863837</v>
      </c>
    </row>
    <row r="25" spans="1:8" s="7" customFormat="1" ht="12.75" hidden="1">
      <c r="A25" s="129">
        <v>1994</v>
      </c>
      <c r="B25" s="137">
        <v>2021</v>
      </c>
      <c r="C25" s="137">
        <v>404</v>
      </c>
      <c r="D25" s="137">
        <v>730</v>
      </c>
      <c r="E25" s="137">
        <v>723</v>
      </c>
      <c r="F25" s="12">
        <v>22235000</v>
      </c>
      <c r="G25" s="90">
        <f>(B25-'[2]Suicides and Stolen'!L25)/F25*100000</f>
        <v>9.075781425680233</v>
      </c>
      <c r="H25" s="90">
        <f>(C25-'[2]Suicides and Stolen'!M25)/F25*100000</f>
        <v>1.8079604227569146</v>
      </c>
    </row>
    <row r="26" spans="1:8" s="7" customFormat="1" ht="12.75">
      <c r="A26" s="129">
        <v>1995</v>
      </c>
      <c r="B26" s="144">
        <v>2056</v>
      </c>
      <c r="C26" s="145">
        <v>412</v>
      </c>
      <c r="D26" s="145">
        <v>734</v>
      </c>
      <c r="E26" s="146">
        <v>727</v>
      </c>
      <c r="F26" s="12">
        <v>24906000</v>
      </c>
      <c r="G26" s="90">
        <f>(B26-'[2]Suicides and Stolen'!L26)/F26*100000</f>
        <v>8.21488797880029</v>
      </c>
      <c r="H26" s="90">
        <f>(C26-'[2]Suicides and Stolen'!M26)/F26*100000</f>
        <v>1.6301292861157954</v>
      </c>
    </row>
    <row r="27" spans="1:8" s="7" customFormat="1" ht="12.75">
      <c r="A27" s="129">
        <v>1996</v>
      </c>
      <c r="B27" s="144">
        <v>1908</v>
      </c>
      <c r="C27" s="145">
        <v>361</v>
      </c>
      <c r="D27" s="145">
        <v>636</v>
      </c>
      <c r="E27" s="146">
        <v>619</v>
      </c>
      <c r="F27" s="12">
        <v>24881000</v>
      </c>
      <c r="G27" s="90">
        <f>(B27-'[2]Suicides and Stolen'!L27)/F27*100000</f>
        <v>7.652425545597042</v>
      </c>
      <c r="H27" s="90">
        <f>(C27-'[2]Suicides and Stolen'!M27)/F27*100000</f>
        <v>1.4509063140549014</v>
      </c>
    </row>
    <row r="28" spans="1:8" ht="12.75">
      <c r="A28" s="129">
        <v>1997</v>
      </c>
      <c r="B28" s="144">
        <v>1840</v>
      </c>
      <c r="C28" s="145">
        <v>350</v>
      </c>
      <c r="D28" s="145">
        <v>631</v>
      </c>
      <c r="E28" s="146">
        <v>625</v>
      </c>
      <c r="F28" s="12">
        <v>25591000</v>
      </c>
      <c r="G28" s="90">
        <f>(B28-'[2]Suicides and Stolen'!L28)/F28*100000</f>
        <v>7.17048962525888</v>
      </c>
      <c r="H28" s="90">
        <f>(C28-'[2]Suicides and Stolen'!M28)/F28*100000</f>
        <v>1.3598530733460983</v>
      </c>
    </row>
    <row r="29" spans="1:8" ht="12.75">
      <c r="A29" s="129">
        <v>1998</v>
      </c>
      <c r="B29" s="144">
        <v>1902</v>
      </c>
      <c r="C29" s="145">
        <v>364</v>
      </c>
      <c r="D29" s="145">
        <v>624</v>
      </c>
      <c r="E29" s="146">
        <v>618</v>
      </c>
      <c r="F29" s="12">
        <v>25518000</v>
      </c>
      <c r="G29" s="90">
        <f>(B29-'[2]Suicides and Stolen'!L29)/F29*100000</f>
        <v>7.430049376910417</v>
      </c>
      <c r="H29" s="90">
        <f>(C29-'[2]Suicides and Stolen'!M29)/F29*100000</f>
        <v>1.4107688690336233</v>
      </c>
    </row>
    <row r="30" spans="1:8" ht="12.75">
      <c r="A30" s="129">
        <v>1999</v>
      </c>
      <c r="B30" s="144">
        <v>1905</v>
      </c>
      <c r="C30" s="145">
        <v>340</v>
      </c>
      <c r="D30" s="145">
        <v>621</v>
      </c>
      <c r="E30" s="146">
        <v>615</v>
      </c>
      <c r="F30" s="12">
        <v>29246000</v>
      </c>
      <c r="G30" s="90">
        <f>(B30-'[2]Suicides and Stolen'!L30)/F30*100000</f>
        <v>6.503453463721534</v>
      </c>
      <c r="H30" s="90">
        <f>(C30-'[2]Suicides and Stolen'!M30)/F30*100000</f>
        <v>1.1591328728715038</v>
      </c>
    </row>
    <row r="31" spans="1:8" ht="12.75">
      <c r="A31" s="129">
        <v>2000</v>
      </c>
      <c r="B31" s="144">
        <v>1837</v>
      </c>
      <c r="C31" s="145">
        <v>345</v>
      </c>
      <c r="D31" s="145">
        <v>596</v>
      </c>
      <c r="E31" s="146">
        <v>585</v>
      </c>
      <c r="F31" s="12">
        <v>27838000</v>
      </c>
      <c r="G31" s="90">
        <f>(B31-'[2]Suicides and Stolen'!L31)/F31*100000</f>
        <v>6.573748114088656</v>
      </c>
      <c r="H31" s="90">
        <f>(C31-'[2]Suicides and Stolen'!M31)/F31*100000</f>
        <v>1.2141676844600906</v>
      </c>
    </row>
    <row r="32" spans="1:8" ht="12.75">
      <c r="A32" s="129">
        <v>2001</v>
      </c>
      <c r="B32" s="144">
        <v>1727</v>
      </c>
      <c r="C32" s="145">
        <v>325</v>
      </c>
      <c r="D32" s="145">
        <v>562</v>
      </c>
      <c r="E32" s="146">
        <v>558</v>
      </c>
      <c r="F32" s="12">
        <v>25431000</v>
      </c>
      <c r="G32" s="90">
        <f>(B32-'[2]Suicides and Stolen'!L32)/F32*100000</f>
        <v>6.77912783610554</v>
      </c>
      <c r="H32" s="90">
        <f>(C32-'[2]Suicides and Stolen'!M32)/F32*100000</f>
        <v>1.2740356258110181</v>
      </c>
    </row>
    <row r="33" spans="1:8" ht="12.75">
      <c r="A33" s="129">
        <v>2002</v>
      </c>
      <c r="B33" s="144">
        <v>1716</v>
      </c>
      <c r="C33" s="145">
        <v>345</v>
      </c>
      <c r="D33" s="145">
        <v>581</v>
      </c>
      <c r="E33" s="146">
        <v>575</v>
      </c>
      <c r="F33" s="12">
        <v>25545000</v>
      </c>
      <c r="G33" s="90">
        <f>(B33-'[2]Suicides and Stolen'!L33)/F33*100000</f>
        <v>6.690154629085927</v>
      </c>
      <c r="H33" s="90">
        <f>(C33-'[2]Suicides and Stolen'!M33)/F33*100000</f>
        <v>1.3270698766881972</v>
      </c>
    </row>
    <row r="34" spans="1:8" ht="12.75">
      <c r="A34" s="129">
        <v>2003</v>
      </c>
      <c r="B34" s="144">
        <v>1741</v>
      </c>
      <c r="C34" s="145">
        <v>352</v>
      </c>
      <c r="D34" s="145">
        <v>633</v>
      </c>
      <c r="E34" s="146">
        <v>630</v>
      </c>
      <c r="F34" s="12">
        <v>25998000</v>
      </c>
      <c r="G34" s="90">
        <f>(B34-'[2]Suicides and Stolen'!L34)/F34*100000</f>
        <v>6.681283175628895</v>
      </c>
      <c r="H34" s="90">
        <f>(C34-'[2]Suicides and Stolen'!M34)/F34*100000</f>
        <v>1.342410954688822</v>
      </c>
    </row>
    <row r="35" spans="1:8" ht="12.75">
      <c r="A35" s="129">
        <v>2004</v>
      </c>
      <c r="B35" s="144">
        <v>1619</v>
      </c>
      <c r="C35" s="145">
        <v>314</v>
      </c>
      <c r="D35" s="145">
        <v>559</v>
      </c>
      <c r="E35" s="146">
        <v>559</v>
      </c>
      <c r="F35" s="12">
        <v>24888000</v>
      </c>
      <c r="G35" s="90">
        <f>(B35-'[2]Suicides and Stolen'!L35)/F35*100000</f>
        <v>6.4930890388942455</v>
      </c>
      <c r="H35" s="90">
        <f>(C35-'[2]Suicides and Stolen'!M35)/F35*100000</f>
        <v>1.2616522018643523</v>
      </c>
    </row>
    <row r="36" spans="1:8" ht="12.75">
      <c r="A36" s="129">
        <v>2005</v>
      </c>
      <c r="B36" s="144">
        <v>1671</v>
      </c>
      <c r="C36" s="145">
        <v>321</v>
      </c>
      <c r="D36" s="145">
        <v>563</v>
      </c>
      <c r="E36" s="146">
        <v>558</v>
      </c>
      <c r="F36" s="12">
        <v>23168000</v>
      </c>
      <c r="G36" s="90">
        <f>(B36-'[2]Suicides and Stolen'!L36)/F36*100000</f>
        <v>7.203901933701657</v>
      </c>
      <c r="H36" s="90">
        <f>(C36-'[2]Suicides and Stolen'!M36)/F36*100000</f>
        <v>1.3812154696132597</v>
      </c>
    </row>
    <row r="37" spans="1:8" ht="12.75">
      <c r="A37" s="129">
        <v>2006</v>
      </c>
      <c r="B37" s="144">
        <v>1523</v>
      </c>
      <c r="C37" s="145">
        <v>308</v>
      </c>
      <c r="D37" s="145">
        <v>706</v>
      </c>
      <c r="E37" s="146">
        <v>547</v>
      </c>
      <c r="F37" s="12">
        <v>23963000</v>
      </c>
      <c r="G37" s="90">
        <f>(B37-'[2]Suicides and Stolen'!L37)/F37*100000</f>
        <v>6.347285398322414</v>
      </c>
      <c r="H37" s="90">
        <f>(C37-'[2]Suicides and Stolen'!M37)/F37*100000</f>
        <v>1.2811417602136628</v>
      </c>
    </row>
    <row r="38" spans="1:8" ht="12.75">
      <c r="A38" s="129">
        <v>2007</v>
      </c>
      <c r="B38" s="144">
        <v>1654</v>
      </c>
      <c r="C38" s="145">
        <v>288</v>
      </c>
      <c r="D38" s="145">
        <v>496</v>
      </c>
      <c r="E38" s="146">
        <v>491</v>
      </c>
      <c r="F38" s="12">
        <v>23819000</v>
      </c>
      <c r="G38" s="90">
        <f>(B38-'[2]Suicides and Stolen'!L38)/F38*100000</f>
        <v>6.9356396154330575</v>
      </c>
      <c r="H38" s="90">
        <f>(C38-'[2]Suicides and Stolen'!M38)/F38*100000</f>
        <v>1.2007221125991854</v>
      </c>
    </row>
    <row r="39" spans="1:8" ht="12.75">
      <c r="A39" s="93">
        <v>2008</v>
      </c>
      <c r="B39" s="147">
        <v>1568</v>
      </c>
      <c r="C39" s="148">
        <v>277</v>
      </c>
      <c r="D39" s="148">
        <v>496</v>
      </c>
      <c r="E39" s="149">
        <v>487</v>
      </c>
      <c r="F39" s="12">
        <v>22805000</v>
      </c>
      <c r="G39" s="90">
        <f>(B39-'[2]Suicides and Stolen'!L39)/F39*100000</f>
        <v>6.866915150186363</v>
      </c>
      <c r="H39" s="90">
        <f>(C39-'[2]Suicides and Stolen'!M39)/F39*100000</f>
        <v>1.2146459109844332</v>
      </c>
    </row>
    <row r="40" spans="1:8" ht="12.75">
      <c r="A40" s="93">
        <v>2009</v>
      </c>
      <c r="B40" s="147">
        <v>1480</v>
      </c>
      <c r="C40" s="148">
        <v>275</v>
      </c>
      <c r="D40" s="148">
        <v>479</v>
      </c>
      <c r="E40" s="149">
        <v>470</v>
      </c>
      <c r="F40" s="12">
        <v>20862000</v>
      </c>
      <c r="G40" s="90">
        <f>(B40-'[2]Suicides and Stolen'!L40)/F40*100000</f>
        <v>7.079858115233439</v>
      </c>
      <c r="H40" s="90">
        <f>(C40-'[2]Suicides and Stolen'!M40)/F40*100000</f>
        <v>1.318186175822069</v>
      </c>
    </row>
    <row r="41" spans="1:8" ht="12.75">
      <c r="A41" s="93">
        <v>2010</v>
      </c>
      <c r="B41" s="147">
        <v>1440</v>
      </c>
      <c r="C41" s="148">
        <v>271</v>
      </c>
      <c r="D41" s="148">
        <v>458</v>
      </c>
      <c r="E41" s="149">
        <v>455</v>
      </c>
      <c r="F41" s="12">
        <v>21688000</v>
      </c>
      <c r="G41" s="90">
        <f>(B41-'[2]Suicides and Stolen'!L41)/F41*100000</f>
        <v>6.625783843600148</v>
      </c>
      <c r="H41" s="90">
        <f>(C41-'[2]Suicides and Stolen'!M41)/F41*100000</f>
        <v>1.2403172261158244</v>
      </c>
    </row>
    <row r="42" spans="1:8" ht="12.75">
      <c r="A42" s="93">
        <v>2011</v>
      </c>
      <c r="B42" s="147">
        <v>1470</v>
      </c>
      <c r="C42" s="148">
        <v>269</v>
      </c>
      <c r="D42" s="148">
        <v>452</v>
      </c>
      <c r="E42" s="149">
        <v>441</v>
      </c>
      <c r="F42" s="88" t="s">
        <v>109</v>
      </c>
      <c r="G42" s="90" t="s">
        <v>109</v>
      </c>
      <c r="H42" s="90" t="s">
        <v>109</v>
      </c>
    </row>
    <row r="43" spans="1:8" ht="12.75">
      <c r="A43" s="93">
        <v>2012</v>
      </c>
      <c r="B43" s="147">
        <v>1470</v>
      </c>
      <c r="C43" s="148">
        <v>272</v>
      </c>
      <c r="D43" s="148">
        <v>437</v>
      </c>
      <c r="E43" s="149">
        <v>437</v>
      </c>
      <c r="F43" s="12">
        <v>20881000</v>
      </c>
      <c r="G43" s="90">
        <f>(B43-'[2]Suicides and Stolen'!L43)/F43*100000</f>
        <v>7.035103682773813</v>
      </c>
      <c r="H43" s="90">
        <f>(C43-'[2]Suicides and Stolen'!M43)/F43*100000</f>
        <v>1.2978305636703222</v>
      </c>
    </row>
    <row r="44" spans="1:8" ht="12.75">
      <c r="A44" s="93">
        <v>2013</v>
      </c>
      <c r="B44" s="147">
        <v>1224</v>
      </c>
      <c r="C44" s="148">
        <v>222</v>
      </c>
      <c r="D44" s="148">
        <v>391</v>
      </c>
      <c r="E44" s="149">
        <v>386</v>
      </c>
      <c r="F44" s="12">
        <v>19492000</v>
      </c>
      <c r="G44" s="90">
        <f>(B44-'[2]Suicides and Stolen'!L44)/F44*100000</f>
        <v>6.264108352144469</v>
      </c>
      <c r="H44" s="90">
        <f>(C44-'[2]Suicides and Stolen'!M44)/F44*100000</f>
        <v>1.1235378616868459</v>
      </c>
    </row>
    <row r="45" spans="1:8" ht="12.75">
      <c r="A45" s="93">
        <v>2014</v>
      </c>
      <c r="B45" s="147">
        <v>1221</v>
      </c>
      <c r="C45" s="148">
        <v>253</v>
      </c>
      <c r="D45" s="148">
        <v>419</v>
      </c>
      <c r="E45" s="149">
        <v>410</v>
      </c>
      <c r="F45" s="12">
        <v>18103000</v>
      </c>
      <c r="G45" s="90">
        <f>(B45-'[2]Suicides and Stolen'!L45)/F45*100000</f>
        <v>6.744738441142352</v>
      </c>
      <c r="H45" s="90">
        <f>(C45-'[2]Suicides and Stolen'!M45)/F45*100000</f>
        <v>1.3975584157321992</v>
      </c>
    </row>
    <row r="46" spans="1:8" ht="15">
      <c r="A46"/>
      <c r="B46" s="92"/>
      <c r="C46" s="92"/>
      <c r="D46" s="92"/>
      <c r="E46" s="92"/>
      <c r="F46" s="12"/>
      <c r="G46" s="91"/>
      <c r="H46" s="90"/>
    </row>
    <row r="47" spans="1:10" s="94" customFormat="1" ht="12" customHeight="1">
      <c r="A47" s="94" t="s">
        <v>82</v>
      </c>
      <c r="B47" s="95"/>
      <c r="C47" s="153" t="s">
        <v>126</v>
      </c>
      <c r="D47" s="153"/>
      <c r="E47" s="153"/>
      <c r="F47" s="153"/>
      <c r="G47" s="153"/>
      <c r="H47" s="153"/>
      <c r="I47" s="153"/>
      <c r="J47" s="153"/>
    </row>
    <row r="48" ht="9.75" customHeight="1"/>
    <row r="49" spans="2:8" ht="15" customHeight="1">
      <c r="B49"/>
      <c r="C49" s="40" t="s">
        <v>127</v>
      </c>
      <c r="F49" s="40"/>
      <c r="G49" s="40"/>
      <c r="H49" s="40"/>
    </row>
    <row r="50" spans="2:9" ht="10.5" customHeight="1">
      <c r="B50"/>
      <c r="C50" s="79" t="s">
        <v>128</v>
      </c>
      <c r="D50" s="79"/>
      <c r="E50" s="79"/>
      <c r="F50" s="79"/>
      <c r="G50" s="79"/>
      <c r="H50" s="79"/>
      <c r="I50" s="79"/>
    </row>
    <row r="51" spans="2:8" ht="10.5" customHeight="1">
      <c r="B51"/>
      <c r="C51" s="79" t="s">
        <v>129</v>
      </c>
      <c r="D51" s="79"/>
      <c r="E51" s="79"/>
      <c r="F51" s="79"/>
      <c r="G51" s="79"/>
      <c r="H51" s="40"/>
    </row>
    <row r="52" spans="2:8" ht="9.75" customHeight="1">
      <c r="B52"/>
      <c r="F52" s="40"/>
      <c r="G52" s="40"/>
      <c r="H52" s="40"/>
    </row>
    <row r="53" spans="2:8" ht="15" customHeight="1">
      <c r="B53"/>
      <c r="C53" s="40" t="s">
        <v>130</v>
      </c>
      <c r="F53" s="40"/>
      <c r="G53" s="40"/>
      <c r="H53" s="40"/>
    </row>
    <row r="54" spans="1:8" ht="10.5" customHeight="1">
      <c r="A54" s="51"/>
      <c r="B54"/>
      <c r="C54" s="40" t="s">
        <v>131</v>
      </c>
      <c r="D54"/>
      <c r="E54"/>
      <c r="F54"/>
      <c r="G54"/>
      <c r="H54"/>
    </row>
    <row r="55" spans="1:8" ht="10.5" customHeight="1">
      <c r="A55" s="51"/>
      <c r="B55"/>
      <c r="C55" s="40" t="s">
        <v>132</v>
      </c>
      <c r="D55"/>
      <c r="E55"/>
      <c r="F55"/>
      <c r="G55"/>
      <c r="H55"/>
    </row>
    <row r="56" spans="1:8" ht="10.5" customHeight="1">
      <c r="A56" s="51"/>
      <c r="B56"/>
      <c r="C56" s="40" t="s">
        <v>133</v>
      </c>
      <c r="D56"/>
      <c r="E56"/>
      <c r="F56"/>
      <c r="G56"/>
      <c r="H56"/>
    </row>
    <row r="57" spans="1:8" ht="10.5" customHeight="1">
      <c r="A57" s="51"/>
      <c r="B57"/>
      <c r="C57" s="40" t="s">
        <v>134</v>
      </c>
      <c r="D57"/>
      <c r="E57"/>
      <c r="F57"/>
      <c r="G57"/>
      <c r="H57"/>
    </row>
    <row r="58" spans="1:8" ht="9.75" customHeight="1">
      <c r="A58" s="51"/>
      <c r="B58"/>
      <c r="D58"/>
      <c r="E58"/>
      <c r="F58"/>
      <c r="G58"/>
      <c r="H58"/>
    </row>
    <row r="59" spans="1:8" ht="15.75" customHeight="1">
      <c r="A59" s="51"/>
      <c r="B59"/>
      <c r="C59" s="40" t="s">
        <v>135</v>
      </c>
      <c r="D59"/>
      <c r="E59"/>
      <c r="F59"/>
      <c r="G59"/>
      <c r="H59"/>
    </row>
    <row r="60" spans="3:8" ht="10.5" customHeight="1">
      <c r="C60" s="40" t="s">
        <v>136</v>
      </c>
      <c r="D60" s="78"/>
      <c r="E60" s="79"/>
      <c r="F60" s="83"/>
      <c r="G60" s="80"/>
      <c r="H60"/>
    </row>
    <row r="61" spans="3:8" ht="10.5" customHeight="1">
      <c r="C61" s="40" t="s">
        <v>137</v>
      </c>
      <c r="D61" s="78"/>
      <c r="E61" s="79"/>
      <c r="F61" s="83"/>
      <c r="G61" s="80"/>
      <c r="H61"/>
    </row>
    <row r="62" spans="1:8" ht="9.75" customHeight="1">
      <c r="A62" s="51"/>
      <c r="B62"/>
      <c r="D62"/>
      <c r="E62"/>
      <c r="F62"/>
      <c r="G62"/>
      <c r="H62"/>
    </row>
    <row r="63" spans="1:8" ht="15.75" customHeight="1">
      <c r="A63" s="51"/>
      <c r="B63"/>
      <c r="C63" s="40" t="s">
        <v>138</v>
      </c>
      <c r="D63"/>
      <c r="E63"/>
      <c r="F63"/>
      <c r="G63"/>
      <c r="H63"/>
    </row>
    <row r="64" spans="3:8" ht="10.5" customHeight="1">
      <c r="C64" s="40" t="s">
        <v>139</v>
      </c>
      <c r="D64" s="78"/>
      <c r="E64" s="79"/>
      <c r="F64" s="83"/>
      <c r="G64" s="80"/>
      <c r="H64"/>
    </row>
    <row r="65" ht="10.5" customHeight="1">
      <c r="C65" s="40" t="s">
        <v>140</v>
      </c>
    </row>
    <row r="66" ht="10.5" customHeight="1">
      <c r="C66" s="40" t="s">
        <v>141</v>
      </c>
    </row>
  </sheetData>
  <sheetProtection/>
  <mergeCells count="1">
    <mergeCell ref="C47:J47"/>
  </mergeCells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0.9921875" style="40" customWidth="1"/>
    <col min="2" max="2" width="11.57421875" style="104" bestFit="1" customWidth="1"/>
    <col min="3" max="3" width="15.8515625" style="40" customWidth="1"/>
    <col min="4" max="4" width="17.00390625" style="40" customWidth="1"/>
    <col min="5" max="5" width="8.140625" style="40" customWidth="1"/>
    <col min="6" max="6" width="10.28125" style="40" customWidth="1"/>
    <col min="7" max="7" width="5.28125" style="40" customWidth="1"/>
    <col min="8" max="8" width="6.140625" style="107" customWidth="1"/>
    <col min="9" max="9" width="6.421875" style="40" customWidth="1"/>
    <col min="10" max="10" width="6.00390625" style="40" customWidth="1"/>
    <col min="11" max="11" width="7.8515625" style="40" customWidth="1"/>
    <col min="12" max="12" width="25.00390625" style="40" customWidth="1"/>
    <col min="13" max="16384" width="9.140625" style="40" customWidth="1"/>
  </cols>
  <sheetData>
    <row r="1" spans="1:12" ht="12.75">
      <c r="A1" s="7"/>
      <c r="B1" s="96"/>
      <c r="C1" s="97" t="s">
        <v>142</v>
      </c>
      <c r="D1" s="11"/>
      <c r="E1" s="11"/>
      <c r="F1" s="11"/>
      <c r="G1" s="10"/>
      <c r="H1" s="98"/>
      <c r="I1" s="11"/>
      <c r="J1" s="11"/>
      <c r="K1" s="11"/>
      <c r="L1" s="7"/>
    </row>
    <row r="2" spans="1:12" ht="12.75">
      <c r="A2" s="7"/>
      <c r="B2" s="96"/>
      <c r="C2" s="43" t="s">
        <v>143</v>
      </c>
      <c r="D2" s="7"/>
      <c r="E2" s="7"/>
      <c r="F2" s="7"/>
      <c r="G2" s="10"/>
      <c r="H2" s="98"/>
      <c r="I2" s="11"/>
      <c r="J2" s="11"/>
      <c r="K2" s="7"/>
      <c r="L2" s="7"/>
    </row>
    <row r="3" spans="2:8" s="7" customFormat="1" ht="12.75">
      <c r="B3" s="96"/>
      <c r="C3" s="1"/>
      <c r="H3" s="99"/>
    </row>
    <row r="4" spans="1:12" ht="12.75">
      <c r="A4" s="7"/>
      <c r="B4" s="96"/>
      <c r="C4" s="7"/>
      <c r="D4" s="7"/>
      <c r="E4" s="7"/>
      <c r="F4" s="7"/>
      <c r="G4" s="10" t="s">
        <v>144</v>
      </c>
      <c r="H4" s="98"/>
      <c r="I4" s="11"/>
      <c r="J4" s="11"/>
      <c r="K4" s="100" t="s">
        <v>145</v>
      </c>
      <c r="L4" s="7"/>
    </row>
    <row r="5" spans="1:13" ht="12.75">
      <c r="A5" s="101"/>
      <c r="B5" s="102" t="s">
        <v>146</v>
      </c>
      <c r="C5" s="15" t="s">
        <v>147</v>
      </c>
      <c r="D5" s="15" t="s">
        <v>148</v>
      </c>
      <c r="E5" s="15" t="s">
        <v>149</v>
      </c>
      <c r="F5" s="15" t="s">
        <v>150</v>
      </c>
      <c r="G5" s="15" t="s">
        <v>151</v>
      </c>
      <c r="H5" s="103" t="s">
        <v>152</v>
      </c>
      <c r="I5" s="15" t="s">
        <v>153</v>
      </c>
      <c r="J5" s="15" t="s">
        <v>8</v>
      </c>
      <c r="K5" s="52" t="s">
        <v>9</v>
      </c>
      <c r="L5" s="15" t="s">
        <v>154</v>
      </c>
      <c r="M5" s="51"/>
    </row>
    <row r="6" spans="7:11" ht="12.75">
      <c r="G6" s="2"/>
      <c r="H6" s="2"/>
      <c r="I6" s="2"/>
      <c r="K6" s="105"/>
    </row>
    <row r="7" spans="1:2" ht="15">
      <c r="A7" s="106" t="s">
        <v>155</v>
      </c>
      <c r="B7" s="56"/>
    </row>
    <row r="8" spans="7:11" ht="12.75">
      <c r="G8" s="108"/>
      <c r="H8" s="108"/>
      <c r="I8" s="108"/>
      <c r="J8" s="109"/>
      <c r="K8" s="109"/>
    </row>
    <row r="9" spans="2:12" s="7" customFormat="1" ht="12.75">
      <c r="B9" s="110" t="s">
        <v>156</v>
      </c>
      <c r="C9" s="110"/>
      <c r="D9" s="111"/>
      <c r="E9" s="105"/>
      <c r="F9" s="111"/>
      <c r="G9" s="112"/>
      <c r="H9" s="112"/>
      <c r="I9" s="112"/>
      <c r="J9" s="109"/>
      <c r="K9" s="109"/>
      <c r="L9" s="111"/>
    </row>
    <row r="10" spans="7:11" ht="12.75">
      <c r="G10" s="108"/>
      <c r="H10" s="108"/>
      <c r="I10" s="108"/>
      <c r="J10" s="109"/>
      <c r="K10" s="109"/>
    </row>
    <row r="11" spans="7:11" ht="12.75">
      <c r="G11" s="108"/>
      <c r="H11" s="108"/>
      <c r="I11" s="108"/>
      <c r="J11" s="109"/>
      <c r="K11" s="109"/>
    </row>
    <row r="12" spans="2:12" s="7" customFormat="1" ht="12.75">
      <c r="B12" s="113"/>
      <c r="C12" s="105"/>
      <c r="D12" s="111"/>
      <c r="E12" s="111"/>
      <c r="F12" s="111"/>
      <c r="G12" s="112"/>
      <c r="H12" s="112"/>
      <c r="I12" s="112"/>
      <c r="J12" s="109"/>
      <c r="K12" s="109"/>
      <c r="L12" s="111"/>
    </row>
    <row r="13" spans="7:11" ht="12.75">
      <c r="G13" s="108"/>
      <c r="H13" s="108"/>
      <c r="I13" s="108"/>
      <c r="J13" s="109"/>
      <c r="K13" s="109"/>
    </row>
    <row r="14" spans="1:2" ht="15">
      <c r="A14" s="106" t="s">
        <v>157</v>
      </c>
      <c r="B14" s="56"/>
    </row>
    <row r="15" spans="7:11" ht="12.75">
      <c r="G15" s="108"/>
      <c r="H15" s="108"/>
      <c r="I15" s="108"/>
      <c r="J15" s="109"/>
      <c r="K15" s="109"/>
    </row>
    <row r="16" spans="2:12" s="7" customFormat="1" ht="12.75">
      <c r="B16" s="110" t="s">
        <v>156</v>
      </c>
      <c r="C16" s="110"/>
      <c r="D16" s="111"/>
      <c r="E16" s="105"/>
      <c r="F16" s="111"/>
      <c r="G16" s="112"/>
      <c r="H16" s="112"/>
      <c r="I16" s="112"/>
      <c r="J16" s="109"/>
      <c r="K16" s="109"/>
      <c r="L16" s="111"/>
    </row>
    <row r="17" spans="2:12" s="7" customFormat="1" ht="12.75">
      <c r="B17" s="110"/>
      <c r="C17" s="110"/>
      <c r="D17" s="111"/>
      <c r="E17" s="105"/>
      <c r="F17" s="111"/>
      <c r="G17" s="112"/>
      <c r="H17" s="112"/>
      <c r="I17" s="112"/>
      <c r="J17" s="109"/>
      <c r="K17" s="109"/>
      <c r="L17" s="111"/>
    </row>
    <row r="18" spans="2:12" s="7" customFormat="1" ht="12.75">
      <c r="B18" s="110"/>
      <c r="C18" s="110"/>
      <c r="D18" s="111"/>
      <c r="E18" s="105"/>
      <c r="F18" s="111"/>
      <c r="G18" s="112"/>
      <c r="H18" s="112"/>
      <c r="I18" s="112"/>
      <c r="J18" s="109"/>
      <c r="K18" s="109"/>
      <c r="L18" s="111"/>
    </row>
    <row r="19" spans="2:12" s="7" customFormat="1" ht="12.75">
      <c r="B19" s="113"/>
      <c r="C19" s="105"/>
      <c r="D19" s="111"/>
      <c r="E19" s="111"/>
      <c r="F19" s="111"/>
      <c r="G19" s="112"/>
      <c r="H19" s="112"/>
      <c r="I19" s="112"/>
      <c r="J19" s="109"/>
      <c r="K19" s="109"/>
      <c r="L19" s="111"/>
    </row>
    <row r="20" spans="2:12" s="7" customFormat="1" ht="12.75">
      <c r="B20" s="113"/>
      <c r="C20" s="105"/>
      <c r="D20" s="111"/>
      <c r="E20" s="111"/>
      <c r="F20" s="111"/>
      <c r="G20" s="112"/>
      <c r="H20" s="112"/>
      <c r="I20" s="112"/>
      <c r="J20" s="109"/>
      <c r="K20" s="109"/>
      <c r="L20" s="111"/>
    </row>
    <row r="21" spans="1:11" ht="15">
      <c r="A21" s="106" t="s">
        <v>158</v>
      </c>
      <c r="B21" s="56"/>
      <c r="G21" s="108"/>
      <c r="H21" s="108"/>
      <c r="I21" s="108"/>
      <c r="J21" s="109"/>
      <c r="K21" s="109"/>
    </row>
    <row r="22" spans="7:11" ht="12.75">
      <c r="G22" s="108"/>
      <c r="H22" s="108"/>
      <c r="I22" s="108"/>
      <c r="J22" s="109"/>
      <c r="K22" s="109"/>
    </row>
    <row r="23" spans="2:12" s="7" customFormat="1" ht="12.75">
      <c r="B23" s="110" t="s">
        <v>156</v>
      </c>
      <c r="C23" s="110"/>
      <c r="D23" s="111"/>
      <c r="E23" s="105"/>
      <c r="F23" s="111"/>
      <c r="G23" s="112"/>
      <c r="H23" s="112"/>
      <c r="I23" s="112"/>
      <c r="J23" s="109"/>
      <c r="K23" s="109"/>
      <c r="L23" s="111"/>
    </row>
    <row r="24" spans="2:11" ht="12.75">
      <c r="B24" s="113"/>
      <c r="C24" s="105"/>
      <c r="G24" s="108"/>
      <c r="H24" s="108"/>
      <c r="I24" s="108"/>
      <c r="J24" s="109"/>
      <c r="K24" s="109"/>
    </row>
    <row r="25" spans="2:11" ht="12.75">
      <c r="B25" s="113"/>
      <c r="C25" s="105"/>
      <c r="G25" s="108"/>
      <c r="H25" s="108"/>
      <c r="I25" s="108"/>
      <c r="J25" s="109"/>
      <c r="K25" s="109"/>
    </row>
    <row r="26" spans="2:12" s="7" customFormat="1" ht="12.75">
      <c r="B26" s="113"/>
      <c r="C26" s="105"/>
      <c r="D26" s="111"/>
      <c r="E26" s="105"/>
      <c r="F26" s="111"/>
      <c r="G26" s="112"/>
      <c r="H26" s="112"/>
      <c r="I26" s="112"/>
      <c r="J26" s="109"/>
      <c r="K26" s="109"/>
      <c r="L26" s="111"/>
    </row>
    <row r="27" spans="7:11" ht="12.75">
      <c r="G27" s="2"/>
      <c r="H27" s="2"/>
      <c r="I27" s="2"/>
      <c r="K27" s="105"/>
    </row>
  </sheetData>
  <sheetProtection/>
  <printOptions/>
  <pageMargins left="0.75" right="0.75" top="1" bottom="1" header="0.3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10.7109375" style="0" customWidth="1"/>
    <col min="2" max="2" width="8.140625" style="0" customWidth="1"/>
    <col min="3" max="3" width="12.8515625" style="0" customWidth="1"/>
    <col min="4" max="4" width="16.00390625" style="0" bestFit="1" customWidth="1"/>
    <col min="5" max="5" width="6.421875" style="0" customWidth="1"/>
    <col min="6" max="6" width="9.421875" style="0" customWidth="1"/>
  </cols>
  <sheetData>
    <row r="1" spans="1:7" s="40" customFormat="1" ht="12.75">
      <c r="A1" s="154" t="s">
        <v>159</v>
      </c>
      <c r="B1" s="154"/>
      <c r="C1" s="154"/>
      <c r="D1" s="154"/>
      <c r="E1" s="154"/>
      <c r="F1" s="154"/>
      <c r="G1" s="63"/>
    </row>
    <row r="2" spans="1:7" s="40" customFormat="1" ht="12.75">
      <c r="A2" s="1" t="s">
        <v>160</v>
      </c>
      <c r="B2" s="1"/>
      <c r="C2" s="1"/>
      <c r="D2" s="1"/>
      <c r="E2" s="1"/>
      <c r="F2" s="1"/>
      <c r="G2" s="63"/>
    </row>
    <row r="5" spans="5:6" s="43" customFormat="1" ht="12.75">
      <c r="E5" s="44" t="s">
        <v>161</v>
      </c>
      <c r="F5" s="44"/>
    </row>
    <row r="6" spans="1:6" s="43" customFormat="1" ht="12.75">
      <c r="A6" s="114" t="s">
        <v>146</v>
      </c>
      <c r="B6" s="115" t="s">
        <v>147</v>
      </c>
      <c r="C6" s="1"/>
      <c r="D6" s="114" t="s">
        <v>148</v>
      </c>
      <c r="E6" s="116" t="s">
        <v>8</v>
      </c>
      <c r="F6" s="116" t="s">
        <v>9</v>
      </c>
    </row>
    <row r="7" spans="1:6" s="43" customFormat="1" ht="12.75">
      <c r="A7" s="114"/>
      <c r="B7" s="115"/>
      <c r="C7" s="1"/>
      <c r="D7" s="114"/>
      <c r="E7" s="116"/>
      <c r="F7" s="116"/>
    </row>
    <row r="8" spans="1:6" s="7" customFormat="1" ht="12.75" customHeight="1">
      <c r="A8" s="155" t="s">
        <v>155</v>
      </c>
      <c r="B8" s="155"/>
      <c r="C8" s="155"/>
      <c r="D8" s="117"/>
      <c r="E8" s="118"/>
      <c r="F8" s="118"/>
    </row>
    <row r="9" spans="1:6" s="34" customFormat="1" ht="12.75" hidden="1">
      <c r="A9" s="119"/>
      <c r="B9" s="119"/>
      <c r="C9" s="119"/>
      <c r="D9" s="120"/>
      <c r="E9" s="121"/>
      <c r="F9" s="121"/>
    </row>
    <row r="10" spans="1:6" s="7" customFormat="1" ht="12.75" hidden="1">
      <c r="A10" s="122">
        <v>31504</v>
      </c>
      <c r="B10" s="123" t="s">
        <v>162</v>
      </c>
      <c r="C10" s="124"/>
      <c r="D10" s="125" t="s">
        <v>163</v>
      </c>
      <c r="E10" s="126">
        <v>4</v>
      </c>
      <c r="F10" s="126">
        <v>4</v>
      </c>
    </row>
    <row r="11" spans="1:6" s="7" customFormat="1" ht="12.75" hidden="1">
      <c r="A11" s="122">
        <v>32118</v>
      </c>
      <c r="B11" s="123" t="s">
        <v>164</v>
      </c>
      <c r="C11" s="124"/>
      <c r="D11" s="125" t="s">
        <v>165</v>
      </c>
      <c r="E11" s="126">
        <v>43</v>
      </c>
      <c r="F11" s="126">
        <v>43</v>
      </c>
    </row>
    <row r="12" spans="1:6" s="7" customFormat="1" ht="12.75" hidden="1">
      <c r="A12" s="122">
        <v>32498</v>
      </c>
      <c r="B12" s="123" t="s">
        <v>166</v>
      </c>
      <c r="C12" s="124"/>
      <c r="D12" s="125" t="s">
        <v>167</v>
      </c>
      <c r="E12" s="126">
        <v>270</v>
      </c>
      <c r="F12" s="126">
        <v>259</v>
      </c>
    </row>
    <row r="13" spans="1:6" s="7" customFormat="1" ht="12.75" hidden="1">
      <c r="A13" s="122">
        <v>34431</v>
      </c>
      <c r="B13" s="123" t="s">
        <v>168</v>
      </c>
      <c r="C13" s="124"/>
      <c r="D13" s="125" t="s">
        <v>169</v>
      </c>
      <c r="E13" s="126">
        <v>0</v>
      </c>
      <c r="F13" s="126">
        <v>0</v>
      </c>
    </row>
    <row r="14" spans="1:6" s="7" customFormat="1" ht="12.75">
      <c r="A14" s="122">
        <v>37145</v>
      </c>
      <c r="B14" s="123" t="s">
        <v>170</v>
      </c>
      <c r="D14" s="111" t="s">
        <v>171</v>
      </c>
      <c r="F14" s="126">
        <v>92</v>
      </c>
    </row>
    <row r="15" spans="1:6" s="7" customFormat="1" ht="12.75">
      <c r="A15" s="122">
        <v>37145</v>
      </c>
      <c r="B15" s="123" t="s">
        <v>170</v>
      </c>
      <c r="D15" s="111" t="s">
        <v>172</v>
      </c>
      <c r="F15" s="126">
        <v>65</v>
      </c>
    </row>
    <row r="16" spans="1:6" s="7" customFormat="1" ht="12.75">
      <c r="A16" s="122">
        <v>37145</v>
      </c>
      <c r="B16" s="7" t="s">
        <v>173</v>
      </c>
      <c r="D16" s="111" t="s">
        <v>171</v>
      </c>
      <c r="F16" s="126">
        <v>64</v>
      </c>
    </row>
    <row r="17" spans="1:6" s="7" customFormat="1" ht="12.75">
      <c r="A17" s="122">
        <v>37145</v>
      </c>
      <c r="B17" s="105" t="s">
        <v>174</v>
      </c>
      <c r="D17" s="111" t="s">
        <v>172</v>
      </c>
      <c r="E17" s="7">
        <v>44</v>
      </c>
      <c r="F17" s="126">
        <v>44</v>
      </c>
    </row>
    <row r="18" spans="1:6" s="7" customFormat="1" ht="12.75">
      <c r="A18" s="125"/>
      <c r="B18" s="105"/>
      <c r="D18" s="111"/>
      <c r="F18" s="126"/>
    </row>
    <row r="19" spans="1:6" s="7" customFormat="1" ht="12.75" customHeight="1">
      <c r="A19" s="155" t="s">
        <v>158</v>
      </c>
      <c r="B19" s="155"/>
      <c r="C19" s="155"/>
      <c r="D19" s="111"/>
      <c r="F19" s="126"/>
    </row>
    <row r="20" spans="1:6" s="34" customFormat="1" ht="12.75">
      <c r="A20" s="119"/>
      <c r="B20" s="119"/>
      <c r="C20" s="119"/>
      <c r="D20" s="127"/>
      <c r="F20" s="128"/>
    </row>
    <row r="21" spans="1:6" s="7" customFormat="1" ht="12.75">
      <c r="A21" s="156" t="s">
        <v>175</v>
      </c>
      <c r="B21" s="156"/>
      <c r="D21" s="111"/>
      <c r="F21" s="126"/>
    </row>
    <row r="22" s="7" customFormat="1" ht="12.75"/>
    <row r="23" s="7" customFormat="1" ht="12.75"/>
    <row r="24" spans="1:2" ht="15">
      <c r="A24" s="51" t="s">
        <v>176</v>
      </c>
      <c r="B24" s="40" t="s">
        <v>177</v>
      </c>
    </row>
    <row r="25" ht="15">
      <c r="B25" s="40" t="s">
        <v>178</v>
      </c>
    </row>
  </sheetData>
  <sheetProtection/>
  <mergeCells count="4">
    <mergeCell ref="A1:F1"/>
    <mergeCell ref="A8:C8"/>
    <mergeCell ref="A19:C19"/>
    <mergeCell ref="A21:B21"/>
  </mergeCells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5.421875" style="0" customWidth="1"/>
    <col min="2" max="2" width="6.57421875" style="0" customWidth="1"/>
    <col min="3" max="3" width="8.00390625" style="0" customWidth="1"/>
    <col min="4" max="4" width="7.00390625" style="0" customWidth="1"/>
    <col min="5" max="5" width="8.57421875" style="0" customWidth="1"/>
    <col min="6" max="6" width="10.140625" style="0" customWidth="1"/>
    <col min="7" max="7" width="7.8515625" style="0" customWidth="1"/>
    <col min="8" max="8" width="8.140625" style="0" customWidth="1"/>
    <col min="9" max="10" width="8.28125" style="0" customWidth="1"/>
  </cols>
  <sheetData>
    <row r="1" spans="1:10" ht="15">
      <c r="A1" s="43" t="s">
        <v>40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">
      <c r="A2" s="43" t="s">
        <v>41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39" customHeight="1">
      <c r="A4" s="43"/>
      <c r="B4" s="10" t="s">
        <v>42</v>
      </c>
      <c r="C4" s="44"/>
      <c r="D4" s="44"/>
      <c r="E4" s="44"/>
      <c r="F4" s="45" t="s">
        <v>43</v>
      </c>
      <c r="G4" s="10" t="s">
        <v>44</v>
      </c>
      <c r="H4" s="44"/>
      <c r="I4" s="44"/>
      <c r="J4" s="44"/>
    </row>
    <row r="5" spans="1:10" ht="15" customHeight="1">
      <c r="A5" s="46" t="s">
        <v>45</v>
      </c>
      <c r="B5" s="46" t="s">
        <v>46</v>
      </c>
      <c r="C5" s="46" t="s">
        <v>47</v>
      </c>
      <c r="D5" s="47" t="s">
        <v>48</v>
      </c>
      <c r="E5" s="46" t="s">
        <v>49</v>
      </c>
      <c r="F5" s="48" t="s">
        <v>50</v>
      </c>
      <c r="G5" s="46" t="s">
        <v>46</v>
      </c>
      <c r="H5" s="46" t="s">
        <v>47</v>
      </c>
      <c r="I5" s="46" t="s">
        <v>48</v>
      </c>
      <c r="J5" s="46" t="s">
        <v>49</v>
      </c>
    </row>
    <row r="6" spans="1:10" ht="15" hidden="1">
      <c r="A6" s="129">
        <f>'[2]CLASSIFY'!A5</f>
        <v>1983</v>
      </c>
      <c r="B6" s="129">
        <f>'[2]CLASSIFY'!B5</f>
        <v>4</v>
      </c>
      <c r="C6" s="129">
        <f>'[2]CLASSIFY'!C5</f>
        <v>2</v>
      </c>
      <c r="D6" s="130">
        <f>'[2]CLASSIFY'!D5</f>
        <v>9</v>
      </c>
      <c r="E6" s="129">
        <f>'[2]CLASSIFY'!E5</f>
        <v>8</v>
      </c>
      <c r="F6" s="131">
        <f>'[2]CLASSIFY'!U5</f>
        <v>7.298799</v>
      </c>
      <c r="G6" s="131">
        <f>'[2]CLASSIFY'!V5</f>
        <v>0.5480353685585807</v>
      </c>
      <c r="H6" s="131">
        <f>'[2]CLASSIFY'!W5</f>
        <v>0.27401768427929035</v>
      </c>
      <c r="I6" s="131">
        <f>'[2]CLASSIFY'!X5</f>
        <v>1.2330795792568066</v>
      </c>
      <c r="J6" s="131">
        <f>'[2]CLASSIFY'!Y5</f>
        <v>1.0960707371171614</v>
      </c>
    </row>
    <row r="7" spans="1:10" ht="15" hidden="1">
      <c r="A7" s="129">
        <f>'[2]CLASSIFY'!A6</f>
        <v>1984</v>
      </c>
      <c r="B7" s="129">
        <f>'[2]CLASSIFY'!B6</f>
        <v>2</v>
      </c>
      <c r="C7" s="129">
        <f>'[2]CLASSIFY'!C6</f>
        <v>2</v>
      </c>
      <c r="D7" s="130">
        <f>'[2]CLASSIFY'!D6</f>
        <v>6</v>
      </c>
      <c r="E7" s="129">
        <f>'[2]CLASSIFY'!E6</f>
        <v>6</v>
      </c>
      <c r="F7" s="131">
        <f>'[2]CLASSIFY'!U6</f>
        <v>8.165124</v>
      </c>
      <c r="G7" s="131">
        <f>'[2]CLASSIFY'!V6</f>
        <v>0.24494422864857898</v>
      </c>
      <c r="H7" s="131">
        <f>'[2]CLASSIFY'!W6</f>
        <v>0.24494422864857898</v>
      </c>
      <c r="I7" s="131">
        <f>'[2]CLASSIFY'!X6</f>
        <v>0.7348326859457369</v>
      </c>
      <c r="J7" s="131">
        <f>'[2]CLASSIFY'!Y6</f>
        <v>0.7348326859457369</v>
      </c>
    </row>
    <row r="8" spans="1:10" ht="15" hidden="1">
      <c r="A8" s="129">
        <f>'[2]CLASSIFY'!A7</f>
        <v>1985</v>
      </c>
      <c r="B8" s="129">
        <f>'[2]CLASSIFY'!B7</f>
        <v>8</v>
      </c>
      <c r="C8" s="129">
        <f>'[2]CLASSIFY'!C7</f>
        <v>2</v>
      </c>
      <c r="D8" s="130">
        <f>'[2]CLASSIFY'!D7</f>
        <v>5</v>
      </c>
      <c r="E8" s="129">
        <f>'[2]CLASSIFY'!E7</f>
        <v>6</v>
      </c>
      <c r="F8" s="131">
        <f>'[2]CLASSIFY'!U7</f>
        <v>8.709894</v>
      </c>
      <c r="G8" s="131">
        <f>'[2]CLASSIFY'!V7</f>
        <v>0.9184956785926441</v>
      </c>
      <c r="H8" s="131">
        <f>'[2]CLASSIFY'!W7</f>
        <v>0.22962391964816103</v>
      </c>
      <c r="I8" s="131">
        <f>'[2]CLASSIFY'!X7</f>
        <v>0.5740597991204026</v>
      </c>
      <c r="J8" s="131">
        <f>'[2]CLASSIFY'!Y7</f>
        <v>0.6888717589444832</v>
      </c>
    </row>
    <row r="9" spans="1:10" ht="15" hidden="1">
      <c r="A9" s="129">
        <f>'[2]CLASSIFY'!A8</f>
        <v>1986</v>
      </c>
      <c r="B9" s="129">
        <f>'[2]CLASSIFY'!B8</f>
        <v>4</v>
      </c>
      <c r="C9" s="129">
        <f>'[2]CLASSIFY'!C8</f>
        <v>0</v>
      </c>
      <c r="D9" s="130">
        <f>'[2]CLASSIFY'!D8</f>
        <v>14</v>
      </c>
      <c r="E9" s="129">
        <f>'[2]CLASSIFY'!E8</f>
        <v>6</v>
      </c>
      <c r="F9" s="131">
        <f>'[2]CLASSIFY'!U8</f>
        <v>9.976104</v>
      </c>
      <c r="G9" s="131">
        <f>'[2]CLASSIFY'!V8</f>
        <v>0.400958129546364</v>
      </c>
      <c r="H9" s="131">
        <f>'[2]CLASSIFY'!W8</f>
        <v>0</v>
      </c>
      <c r="I9" s="131">
        <f>'[2]CLASSIFY'!X8</f>
        <v>1.403353453412274</v>
      </c>
      <c r="J9" s="131">
        <f>'[2]CLASSIFY'!Y8</f>
        <v>0.601437194319546</v>
      </c>
    </row>
    <row r="10" spans="1:10" ht="15" hidden="1">
      <c r="A10" s="129">
        <f>'[2]CLASSIFY'!A9</f>
        <v>1987</v>
      </c>
      <c r="B10" s="129">
        <f>'[2]CLASSIFY'!B9</f>
        <v>5</v>
      </c>
      <c r="C10" s="129">
        <f>'[2]CLASSIFY'!C9</f>
        <v>1</v>
      </c>
      <c r="D10" s="130">
        <f>'[2]CLASSIFY'!D9</f>
        <v>12</v>
      </c>
      <c r="E10" s="129">
        <f>'[2]CLASSIFY'!E9</f>
        <v>16</v>
      </c>
      <c r="F10" s="131">
        <f>'[2]CLASSIFY'!U9</f>
        <v>10.645192</v>
      </c>
      <c r="G10" s="131">
        <f>'[2]CLASSIFY'!V9</f>
        <v>0.4696956146962873</v>
      </c>
      <c r="H10" s="131">
        <f>'[2]CLASSIFY'!W9</f>
        <v>0.09393912293925746</v>
      </c>
      <c r="I10" s="131">
        <f>'[2]CLASSIFY'!X9</f>
        <v>1.1272694752710894</v>
      </c>
      <c r="J10" s="131">
        <f>'[2]CLASSIFY'!Y9</f>
        <v>1.5030259670281194</v>
      </c>
    </row>
    <row r="11" spans="1:10" ht="15" hidden="1">
      <c r="A11" s="129">
        <f>'[2]CLASSIFY'!A10</f>
        <v>1988</v>
      </c>
      <c r="B11" s="129">
        <f>'[2]CLASSIFY'!B10</f>
        <v>4</v>
      </c>
      <c r="C11" s="129">
        <f>'[2]CLASSIFY'!C10</f>
        <v>2</v>
      </c>
      <c r="D11" s="130">
        <f>'[2]CLASSIFY'!D10</f>
        <v>13</v>
      </c>
      <c r="E11" s="129">
        <f>'[2]CLASSIFY'!E10</f>
        <v>11</v>
      </c>
      <c r="F11" s="131">
        <f>'[2]CLASSIFY'!U10</f>
        <v>11.140548</v>
      </c>
      <c r="G11" s="131">
        <f>'[2]CLASSIFY'!V10</f>
        <v>0.35904876492610593</v>
      </c>
      <c r="H11" s="131">
        <f>'[2]CLASSIFY'!W10</f>
        <v>0.17952438246305297</v>
      </c>
      <c r="I11" s="131">
        <f>'[2]CLASSIFY'!X10</f>
        <v>1.1669084860098444</v>
      </c>
      <c r="J11" s="131">
        <f>'[2]CLASSIFY'!Y10</f>
        <v>0.9873841035467913</v>
      </c>
    </row>
    <row r="12" spans="1:10" ht="15" hidden="1">
      <c r="A12" s="129">
        <f>'[2]CLASSIFY'!A11</f>
        <v>1989</v>
      </c>
      <c r="B12" s="129">
        <f>'[2]CLASSIFY'!B11</f>
        <v>8</v>
      </c>
      <c r="C12" s="129">
        <f>'[2]CLASSIFY'!C11</f>
        <v>4</v>
      </c>
      <c r="D12" s="130">
        <f>'[2]CLASSIFY'!D11</f>
        <v>6</v>
      </c>
      <c r="E12" s="129">
        <f>'[2]CLASSIFY'!E11</f>
        <v>10</v>
      </c>
      <c r="F12" s="131">
        <f>'[2]CLASSIFY'!U11</f>
        <v>11.274543</v>
      </c>
      <c r="G12" s="131">
        <f>'[2]CLASSIFY'!V11</f>
        <v>0.7095631281906504</v>
      </c>
      <c r="H12" s="131">
        <f>'[2]CLASSIFY'!W11</f>
        <v>0.3547815640953252</v>
      </c>
      <c r="I12" s="131">
        <f>'[2]CLASSIFY'!X11</f>
        <v>0.5321723461429878</v>
      </c>
      <c r="J12" s="131">
        <f>'[2]CLASSIFY'!Y11</f>
        <v>0.886953910238313</v>
      </c>
    </row>
    <row r="13" spans="1:10" ht="15" hidden="1">
      <c r="A13" s="129">
        <f>'[2]CLASSIFY'!A12</f>
        <v>1990</v>
      </c>
      <c r="B13" s="129">
        <f>'[2]CLASSIFY'!B12</f>
        <v>4</v>
      </c>
      <c r="C13" s="129">
        <f>'[2]CLASSIFY'!C12</f>
        <v>3</v>
      </c>
      <c r="D13" s="130">
        <f>'[2]CLASSIFY'!D12</f>
        <v>10</v>
      </c>
      <c r="E13" s="129">
        <f>'[2]CLASSIFY'!E12</f>
        <v>7</v>
      </c>
      <c r="F13" s="131">
        <f>'[2]CLASSIFY'!U12</f>
        <v>12.150116</v>
      </c>
      <c r="G13" s="131">
        <f>'[2]CLASSIFY'!V12</f>
        <v>0.32921496387359594</v>
      </c>
      <c r="H13" s="131">
        <f>'[2]CLASSIFY'!W12</f>
        <v>0.24691122290519693</v>
      </c>
      <c r="I13" s="131">
        <f>'[2]CLASSIFY'!X12</f>
        <v>0.8230374096839899</v>
      </c>
      <c r="J13" s="131">
        <f>'[2]CLASSIFY'!Y12</f>
        <v>0.5761261867787929</v>
      </c>
    </row>
    <row r="14" spans="1:10" ht="15" hidden="1">
      <c r="A14" s="129">
        <f>'[2]CLASSIFY'!A13</f>
        <v>1991</v>
      </c>
      <c r="B14" s="129">
        <f>'[2]CLASSIFY'!B13</f>
        <v>5</v>
      </c>
      <c r="C14" s="129">
        <f>'[2]CLASSIFY'!C13</f>
        <v>2</v>
      </c>
      <c r="D14" s="130">
        <f>'[2]CLASSIFY'!D13</f>
        <v>10</v>
      </c>
      <c r="E14" s="129">
        <f>'[2]CLASSIFY'!E13</f>
        <v>9</v>
      </c>
      <c r="F14" s="131">
        <f>'[2]CLASSIFY'!U13</f>
        <v>11.78061</v>
      </c>
      <c r="G14" s="131">
        <f>'[2]CLASSIFY'!V13</f>
        <v>0.424426239388283</v>
      </c>
      <c r="H14" s="131">
        <f>'[2]CLASSIFY'!W13</f>
        <v>0.1697704957553132</v>
      </c>
      <c r="I14" s="131">
        <f>'[2]CLASSIFY'!X13</f>
        <v>0.848852478776566</v>
      </c>
      <c r="J14" s="131">
        <f>'[2]CLASSIFY'!Y13</f>
        <v>0.7639672308989094</v>
      </c>
    </row>
    <row r="15" spans="1:10" ht="15" hidden="1">
      <c r="A15" s="129">
        <f>'[2]CLASSIFY'!A14</f>
        <v>1992</v>
      </c>
      <c r="B15" s="129">
        <f>'[2]CLASSIFY'!B14</f>
        <v>3</v>
      </c>
      <c r="C15" s="129">
        <f>'[2]CLASSIFY'!C14</f>
        <v>3</v>
      </c>
      <c r="D15" s="130">
        <f>'[2]CLASSIFY'!D14</f>
        <v>10</v>
      </c>
      <c r="E15" s="129">
        <f>'[2]CLASSIFY'!E14</f>
        <v>2</v>
      </c>
      <c r="F15" s="131">
        <f>'[2]CLASSIFY'!U14</f>
        <v>12.359715</v>
      </c>
      <c r="G15" s="131">
        <f>'[2]CLASSIFY'!V14</f>
        <v>0.24272404339420448</v>
      </c>
      <c r="H15" s="131">
        <f>'[2]CLASSIFY'!W14</f>
        <v>0.24272404339420448</v>
      </c>
      <c r="I15" s="131">
        <f>'[2]CLASSIFY'!X14</f>
        <v>0.8090801446473483</v>
      </c>
      <c r="J15" s="131">
        <f>'[2]CLASSIFY'!Y14</f>
        <v>0.16181602892946967</v>
      </c>
    </row>
    <row r="16" spans="1:10" ht="15" hidden="1">
      <c r="A16" s="129">
        <f>'[2]CLASSIFY'!A15</f>
        <v>1993</v>
      </c>
      <c r="B16" s="129">
        <f>'[2]CLASSIFY'!B15</f>
        <v>1</v>
      </c>
      <c r="C16" s="129">
        <f>'[2]CLASSIFY'!C15</f>
        <v>2</v>
      </c>
      <c r="D16" s="130">
        <f>'[2]CLASSIFY'!D15</f>
        <v>12</v>
      </c>
      <c r="E16" s="129">
        <f>'[2]CLASSIFY'!E15</f>
        <v>8</v>
      </c>
      <c r="F16" s="131">
        <f>'[2]CLASSIFY'!U15</f>
        <v>12.706206</v>
      </c>
      <c r="G16" s="131">
        <f>'[2]CLASSIFY'!V15</f>
        <v>0.0787016989965376</v>
      </c>
      <c r="H16" s="131">
        <f>'[2]CLASSIFY'!W15</f>
        <v>0.1574033979930752</v>
      </c>
      <c r="I16" s="131">
        <f>'[2]CLASSIFY'!X15</f>
        <v>0.9444203879584512</v>
      </c>
      <c r="J16" s="131">
        <f>'[2]CLASSIFY'!Y15</f>
        <v>0.6296135919723008</v>
      </c>
    </row>
    <row r="17" spans="1:10" ht="15" hidden="1">
      <c r="A17" s="129">
        <f>'[2]CLASSIFY'!A16</f>
        <v>1994</v>
      </c>
      <c r="B17" s="129">
        <f>'[2]CLASSIFY'!B16</f>
        <v>4</v>
      </c>
      <c r="C17" s="129">
        <f>'[2]CLASSIFY'!C16</f>
        <v>0</v>
      </c>
      <c r="D17" s="130">
        <f>'[2]CLASSIFY'!D16</f>
        <v>12</v>
      </c>
      <c r="E17" s="129">
        <f>'[2]CLASSIFY'!E16</f>
        <v>7</v>
      </c>
      <c r="F17" s="131">
        <f>'[2]CLASSIFY'!U16</f>
        <v>13.124315</v>
      </c>
      <c r="G17" s="131">
        <f>'[2]CLASSIFY'!V16</f>
        <v>0.3047778112610068</v>
      </c>
      <c r="H17" s="131">
        <f>'[2]CLASSIFY'!W16</f>
        <v>0</v>
      </c>
      <c r="I17" s="131">
        <f>'[2]CLASSIFY'!X16</f>
        <v>0.9143334337830203</v>
      </c>
      <c r="J17" s="131">
        <f>'[2]CLASSIFY'!Y16</f>
        <v>0.5333611697067618</v>
      </c>
    </row>
    <row r="18" spans="1:10" ht="15">
      <c r="A18" s="129">
        <f>'[2]CLASSIFY'!A17</f>
        <v>1995</v>
      </c>
      <c r="B18" s="129">
        <f>'[2]CLASSIFY'!B17</f>
        <v>3</v>
      </c>
      <c r="C18" s="129">
        <f>'[2]CLASSIFY'!C17</f>
        <v>2</v>
      </c>
      <c r="D18" s="130">
        <f>'[2]CLASSIFY'!D17</f>
        <v>14</v>
      </c>
      <c r="E18" s="129">
        <f>'[2]CLASSIFY'!E17</f>
        <v>17</v>
      </c>
      <c r="F18" s="131">
        <f>'[2]CLASSIFY'!U17</f>
        <v>13.505257</v>
      </c>
      <c r="G18" s="131">
        <f>'[2]CLASSIFY'!V17</f>
        <v>0.22213572092704345</v>
      </c>
      <c r="H18" s="131">
        <f>'[2]CLASSIFY'!W17</f>
        <v>0.14809048061802896</v>
      </c>
      <c r="I18" s="131">
        <f>'[2]CLASSIFY'!X17</f>
        <v>1.0366333643262027</v>
      </c>
      <c r="J18" s="131">
        <f>'[2]CLASSIFY'!Y17</f>
        <v>1.2587690852532463</v>
      </c>
    </row>
    <row r="19" spans="1:10" ht="15">
      <c r="A19" s="129">
        <f>'[2]CLASSIFY'!A18</f>
        <v>1996</v>
      </c>
      <c r="B19" s="129">
        <f>'[2]CLASSIFY'!B18</f>
        <v>6</v>
      </c>
      <c r="C19" s="129">
        <f>'[2]CLASSIFY'!C18</f>
        <v>0</v>
      </c>
      <c r="D19" s="130">
        <f>'[2]CLASSIFY'!D18</f>
        <v>18</v>
      </c>
      <c r="E19" s="129">
        <f>'[2]CLASSIFY'!E18</f>
        <v>13</v>
      </c>
      <c r="F19" s="131">
        <f>'[2]CLASSIFY'!U18</f>
        <v>13.746112</v>
      </c>
      <c r="G19" s="131">
        <f>'[2]CLASSIFY'!V18</f>
        <v>0.43648705903167384</v>
      </c>
      <c r="H19" s="131">
        <f>'[2]CLASSIFY'!W18</f>
        <v>0</v>
      </c>
      <c r="I19" s="131">
        <f>'[2]CLASSIFY'!X18</f>
        <v>1.3094611770950215</v>
      </c>
      <c r="J19" s="131">
        <f>'[2]CLASSIFY'!Y18</f>
        <v>0.9457219612352933</v>
      </c>
    </row>
    <row r="20" spans="1:10" ht="15">
      <c r="A20" s="129">
        <v>1997</v>
      </c>
      <c r="B20" s="129">
        <f>'[2]CLASSIFY'!B19</f>
        <v>2</v>
      </c>
      <c r="C20" s="129">
        <f>'[2]CLASSIFY'!C19</f>
        <v>4</v>
      </c>
      <c r="D20" s="130">
        <f>'[2]CLASSIFY'!D19</f>
        <v>24</v>
      </c>
      <c r="E20" s="129">
        <f>'[2]CLASSIFY'!E19</f>
        <v>19</v>
      </c>
      <c r="F20" s="131">
        <f>'[2]CLASSIFY'!U19</f>
        <v>15.838109</v>
      </c>
      <c r="G20" s="131">
        <f>'[2]CLASSIFY'!V19</f>
        <v>0.1262777014604458</v>
      </c>
      <c r="H20" s="131">
        <f>'[2]CLASSIFY'!W19</f>
        <v>0.2525554029208916</v>
      </c>
      <c r="I20" s="131">
        <f>'[2]CLASSIFY'!X19</f>
        <v>1.5153324175253498</v>
      </c>
      <c r="J20" s="131">
        <f>'[2]CLASSIFY'!Y19</f>
        <v>1.1996381638742353</v>
      </c>
    </row>
    <row r="21" spans="1:10" ht="15">
      <c r="A21" s="129">
        <v>1998</v>
      </c>
      <c r="B21" s="129">
        <f>'[2]CLASSIFY'!B20</f>
        <v>0</v>
      </c>
      <c r="C21" s="129">
        <f>'[2]CLASSIFY'!C20</f>
        <v>3</v>
      </c>
      <c r="D21" s="130">
        <f>'[2]CLASSIFY'!D20</f>
        <v>21</v>
      </c>
      <c r="E21" s="129">
        <f>'[2]CLASSIFY'!E20</f>
        <v>26</v>
      </c>
      <c r="F21" s="131">
        <f>'[2]CLASSIFY'!U20</f>
        <v>16.816555</v>
      </c>
      <c r="G21" s="131">
        <f>'[2]CLASSIFY'!V20</f>
        <v>0</v>
      </c>
      <c r="H21" s="131">
        <f>'[2]CLASSIFY'!W20</f>
        <v>0.17839563453989238</v>
      </c>
      <c r="I21" s="131">
        <f>'[2]CLASSIFY'!X20</f>
        <v>1.2487694417792465</v>
      </c>
      <c r="J21" s="131">
        <f>'[2]CLASSIFY'!Y20</f>
        <v>1.5460954993457339</v>
      </c>
    </row>
    <row r="22" spans="1:10" ht="15">
      <c r="A22" s="129">
        <v>1999</v>
      </c>
      <c r="B22" s="129">
        <f>'[2]CLASSIFY'!B21</f>
        <v>2</v>
      </c>
      <c r="C22" s="129">
        <f>'[2]CLASSIFY'!C21</f>
        <v>2</v>
      </c>
      <c r="D22" s="130">
        <f>'[2]CLASSIFY'!D21</f>
        <v>20</v>
      </c>
      <c r="E22" s="129">
        <f>'[2]CLASSIFY'!E21</f>
        <v>27</v>
      </c>
      <c r="F22" s="131">
        <f>'[2]CLASSIFY'!U21</f>
        <v>17.555208</v>
      </c>
      <c r="G22" s="131">
        <f>'[2]CLASSIFY'!V21</f>
        <v>0.11392630608535086</v>
      </c>
      <c r="H22" s="131">
        <f>'[2]CLASSIFY'!W21</f>
        <v>0.11392630608535086</v>
      </c>
      <c r="I22" s="131">
        <f>'[2]CLASSIFY'!X21</f>
        <v>1.1392630608535086</v>
      </c>
      <c r="J22" s="131">
        <f>'[2]CLASSIFY'!Y21</f>
        <v>1.5380051321522366</v>
      </c>
    </row>
    <row r="23" spans="1:10" ht="15">
      <c r="A23" s="129">
        <v>2000</v>
      </c>
      <c r="B23" s="129">
        <f>'[2]CLASSIFY'!B22</f>
        <v>3</v>
      </c>
      <c r="C23" s="129">
        <f>'[2]CLASSIFY'!C22</f>
        <v>3</v>
      </c>
      <c r="D23" s="130">
        <f>'[2]CLASSIFY'!D22</f>
        <v>20</v>
      </c>
      <c r="E23" s="129">
        <f>'[2]CLASSIFY'!E22</f>
        <v>30</v>
      </c>
      <c r="F23" s="131">
        <f>'[2]CLASSIFY'!U22</f>
        <v>18.299257</v>
      </c>
      <c r="G23" s="131">
        <f>'[2]CLASSIFY'!V22</f>
        <v>0.1639410824166249</v>
      </c>
      <c r="H23" s="131">
        <f>'[2]CLASSIFY'!W22</f>
        <v>0.1639410824166249</v>
      </c>
      <c r="I23" s="131">
        <f>'[2]CLASSIFY'!X22</f>
        <v>1.092940549444166</v>
      </c>
      <c r="J23" s="131">
        <f>'[2]CLASSIFY'!Y22</f>
        <v>1.6394108241662488</v>
      </c>
    </row>
    <row r="24" spans="1:10" ht="15">
      <c r="A24" s="129">
        <v>2001</v>
      </c>
      <c r="B24" s="129">
        <f>'[2]CLASSIFY'!B23</f>
        <v>5</v>
      </c>
      <c r="C24" s="129">
        <f>'[2]CLASSIFY'!C23</f>
        <v>1</v>
      </c>
      <c r="D24" s="130">
        <f>'[2]CLASSIFY'!D23</f>
        <v>19</v>
      </c>
      <c r="E24" s="129">
        <f>'[2]CLASSIFY'!E23</f>
        <v>21</v>
      </c>
      <c r="F24" s="131">
        <f>'[2]CLASSIFY'!U23</f>
        <v>17.814191</v>
      </c>
      <c r="G24" s="131">
        <f>'[2]CLASSIFY'!V23</f>
        <v>0.2806751089622874</v>
      </c>
      <c r="H24" s="131">
        <f>'[2]CLASSIFY'!W23</f>
        <v>0.05613502179245748</v>
      </c>
      <c r="I24" s="131">
        <f>'[2]CLASSIFY'!X23</f>
        <v>1.0665654140566923</v>
      </c>
      <c r="J24" s="131">
        <f>'[2]CLASSIFY'!Y23</f>
        <v>1.1788354576416071</v>
      </c>
    </row>
    <row r="25" spans="1:10" ht="15">
      <c r="A25" s="129">
        <v>2002</v>
      </c>
      <c r="B25" s="129">
        <f>'[2]CLASSIFY'!B24</f>
        <v>1</v>
      </c>
      <c r="C25" s="129">
        <f>'[2]CLASSIFY'!C24</f>
        <v>1</v>
      </c>
      <c r="D25" s="130">
        <f>'[2]CLASSIFY'!D24</f>
        <v>14</v>
      </c>
      <c r="E25" s="129">
        <f>'[2]CLASSIFY'!E24</f>
        <v>25</v>
      </c>
      <c r="F25" s="131">
        <f>'[2]CLASSIFY'!U24</f>
        <v>17.290198</v>
      </c>
      <c r="G25" s="131">
        <f>'[2]CLASSIFY'!V24</f>
        <v>0.05783623761856284</v>
      </c>
      <c r="H25" s="131">
        <f>'[2]CLASSIFY'!W24</f>
        <v>0.05783623761856284</v>
      </c>
      <c r="I25" s="131">
        <f>'[2]CLASSIFY'!X24</f>
        <v>0.8097073266598798</v>
      </c>
      <c r="J25" s="131">
        <f>'[2]CLASSIFY'!Y24</f>
        <v>1.445905940464071</v>
      </c>
    </row>
    <row r="26" spans="1:10" ht="15">
      <c r="A26" s="129">
        <v>2003</v>
      </c>
      <c r="B26" s="129">
        <f>'[2]CLASSIFY'!B25</f>
        <v>2</v>
      </c>
      <c r="C26" s="129">
        <f>'[2]CLASSIFY'!C25</f>
        <v>3</v>
      </c>
      <c r="D26" s="130">
        <f>'[2]CLASSIFY'!D25</f>
        <v>24</v>
      </c>
      <c r="E26" s="129">
        <f>'[2]CLASSIFY'!E25</f>
        <v>25</v>
      </c>
      <c r="F26" s="131">
        <f>'[2]CLASSIFY'!U25</f>
        <v>17.4677</v>
      </c>
      <c r="G26" s="131">
        <f>'[2]CLASSIFY'!V25</f>
        <v>0.11449704311386158</v>
      </c>
      <c r="H26" s="131">
        <f>'[2]CLASSIFY'!W25</f>
        <v>0.17174556467079238</v>
      </c>
      <c r="I26" s="131">
        <f>'[2]CLASSIFY'!X25</f>
        <v>1.373964517366339</v>
      </c>
      <c r="J26" s="131">
        <f>'[2]CLASSIFY'!Y25</f>
        <v>1.4312130389232698</v>
      </c>
    </row>
    <row r="27" spans="1:10" ht="15">
      <c r="A27" s="129">
        <v>2004</v>
      </c>
      <c r="B27" s="129">
        <f>'[2]CLASSIFY'!B26</f>
        <v>4</v>
      </c>
      <c r="C27" s="129">
        <f>'[2]CLASSIFY'!C26</f>
        <v>0</v>
      </c>
      <c r="D27" s="130">
        <f>'[2]CLASSIFY'!D26</f>
        <v>15</v>
      </c>
      <c r="E27" s="129">
        <f>'[2]CLASSIFY'!E26</f>
        <v>11</v>
      </c>
      <c r="F27" s="131">
        <f>'[2]CLASSIFY'!U26</f>
        <v>18.882503</v>
      </c>
      <c r="G27" s="131">
        <f>'[2]CLASSIFY'!V26</f>
        <v>0.2118363227586936</v>
      </c>
      <c r="H27" s="131">
        <f>'[2]CLASSIFY'!W26</f>
        <v>0</v>
      </c>
      <c r="I27" s="131">
        <f>'[2]CLASSIFY'!X26</f>
        <v>0.7943862103451009</v>
      </c>
      <c r="J27" s="131">
        <f>'[2]CLASSIFY'!Y26</f>
        <v>0.5825498875864074</v>
      </c>
    </row>
    <row r="28" spans="1:10" ht="15">
      <c r="A28" s="129">
        <v>2005</v>
      </c>
      <c r="B28" s="129">
        <f>'[2]CLASSIFY'!B27</f>
        <v>2</v>
      </c>
      <c r="C28" s="129">
        <f>'[2]CLASSIFY'!C27</f>
        <v>3</v>
      </c>
      <c r="D28" s="130">
        <f>'[2]CLASSIFY'!D27</f>
        <v>11</v>
      </c>
      <c r="E28" s="129">
        <f>'[2]CLASSIFY'!E27</f>
        <v>24</v>
      </c>
      <c r="F28" s="131">
        <f>'[2]CLASSIFY'!U27</f>
        <v>19.390029</v>
      </c>
      <c r="G28" s="131">
        <f>'[2]CLASSIFY'!V27</f>
        <v>0.10314579725486744</v>
      </c>
      <c r="H28" s="131">
        <f>'[2]CLASSIFY'!W27</f>
        <v>0.15471869588230117</v>
      </c>
      <c r="I28" s="131">
        <f>'[2]CLASSIFY'!X27</f>
        <v>0.5673018849017709</v>
      </c>
      <c r="J28" s="131">
        <f>'[2]CLASSIFY'!Y27</f>
        <v>1.2377495670584093</v>
      </c>
    </row>
    <row r="29" spans="1:10" ht="15">
      <c r="A29" s="129">
        <v>2006</v>
      </c>
      <c r="B29" s="129">
        <f>'[2]CLASSIFY'!B28</f>
        <v>2</v>
      </c>
      <c r="C29" s="129">
        <f>'[2]CLASSIFY'!C28</f>
        <v>2</v>
      </c>
      <c r="D29" s="130">
        <f>'[2]CLASSIFY'!D28</f>
        <v>7</v>
      </c>
      <c r="E29" s="129">
        <f>'[2]CLASSIFY'!E28</f>
        <v>22</v>
      </c>
      <c r="F29" s="131">
        <f>'[2]CLASSIFY'!U28</f>
        <v>19.263209</v>
      </c>
      <c r="G29" s="131">
        <f>'[2]CLASSIFY'!V28</f>
        <v>0.10382486116409784</v>
      </c>
      <c r="H29" s="131">
        <f>'[2]CLASSIFY'!W28</f>
        <v>0.10382486116409784</v>
      </c>
      <c r="I29" s="131">
        <f>'[2]CLASSIFY'!X28</f>
        <v>0.36338701407434243</v>
      </c>
      <c r="J29" s="131">
        <f>'[2]CLASSIFY'!Y28</f>
        <v>1.1420734728050763</v>
      </c>
    </row>
    <row r="30" spans="1:10" ht="15">
      <c r="A30" s="129">
        <v>2007</v>
      </c>
      <c r="B30" s="129">
        <f>'[2]CLASSIFY'!B29</f>
        <v>0</v>
      </c>
      <c r="C30" s="129">
        <f>'[2]CLASSIFY'!C29</f>
        <v>2</v>
      </c>
      <c r="D30" s="130">
        <f>'[2]CLASSIFY'!D29</f>
        <v>14</v>
      </c>
      <c r="E30" s="129">
        <f>'[2]CLASSIFY'!E29</f>
        <v>12</v>
      </c>
      <c r="F30" s="131">
        <f>'[2]CLASSIFY'!U29</f>
        <v>19.637</v>
      </c>
      <c r="G30" s="131">
        <f>'[2]CLASSIFY'!V29</f>
        <v>0</v>
      </c>
      <c r="H30" s="131">
        <f>'[2]CLASSIFY'!W29</f>
        <v>0.10184855120435912</v>
      </c>
      <c r="I30" s="131">
        <f>'[2]CLASSIFY'!X29</f>
        <v>0.7129398584305138</v>
      </c>
      <c r="J30" s="131">
        <f>'[2]CLASSIFY'!Y29</f>
        <v>0.6110913072261547</v>
      </c>
    </row>
    <row r="31" spans="1:10" ht="15">
      <c r="A31" s="129">
        <v>2008</v>
      </c>
      <c r="B31" s="129">
        <f>'[2]CLASSIFY'!B30</f>
        <v>4</v>
      </c>
      <c r="C31" s="129">
        <f>'[2]CLASSIFY'!C30</f>
        <v>1</v>
      </c>
      <c r="D31" s="130">
        <f>'[2]CLASSIFY'!D30</f>
        <v>8</v>
      </c>
      <c r="E31" s="129">
        <f>'[2]CLASSIFY'!E30</f>
        <v>15</v>
      </c>
      <c r="F31" s="131">
        <f>'[2]CLASSIFY'!U30</f>
        <v>19.127</v>
      </c>
      <c r="G31" s="131">
        <f>'[2]CLASSIFY'!V30</f>
        <v>0.20912845715480735</v>
      </c>
      <c r="H31" s="131">
        <f>'[2]CLASSIFY'!W30</f>
        <v>0.05228211428870184</v>
      </c>
      <c r="I31" s="131">
        <f>'[2]CLASSIFY'!X30</f>
        <v>0.4182569143096147</v>
      </c>
      <c r="J31" s="131">
        <f>'[2]CLASSIFY'!Y30</f>
        <v>0.7842317143305275</v>
      </c>
    </row>
    <row r="32" spans="1:10" ht="15">
      <c r="A32" s="129">
        <v>2009</v>
      </c>
      <c r="B32" s="129">
        <f>'[2]CLASSIFY'!B31</f>
        <v>2</v>
      </c>
      <c r="C32" s="129">
        <f>'[2]CLASSIFY'!C31</f>
        <v>3</v>
      </c>
      <c r="D32" s="130">
        <f>'[2]CLASSIFY'!D31</f>
        <v>15</v>
      </c>
      <c r="E32" s="129">
        <f>'[2]CLASSIFY'!E31</f>
        <v>10</v>
      </c>
      <c r="F32" s="131">
        <f>'[2]CLASSIFY'!U31</f>
        <v>17.627</v>
      </c>
      <c r="G32" s="131">
        <f>'[2]CLASSIFY'!V31</f>
        <v>0.11346230215011063</v>
      </c>
      <c r="H32" s="131">
        <f>'[2]CLASSIFY'!W31</f>
        <v>0.17019345322516594</v>
      </c>
      <c r="I32" s="131">
        <f>'[2]CLASSIFY'!X31</f>
        <v>0.8509672661258297</v>
      </c>
      <c r="J32" s="131">
        <f>'[2]CLASSIFY'!Y31</f>
        <v>0.5673115107505532</v>
      </c>
    </row>
    <row r="33" spans="1:10" ht="15">
      <c r="A33" s="129">
        <v>2010</v>
      </c>
      <c r="B33" s="129">
        <f>'[2]CLASSIFY'!B32</f>
        <v>1</v>
      </c>
      <c r="C33" s="129">
        <f>'[2]CLASSIFY'!C32</f>
        <v>0</v>
      </c>
      <c r="D33" s="130">
        <f>'[2]CLASSIFY'!D32</f>
        <v>15</v>
      </c>
      <c r="E33" s="129">
        <f>'[2]CLASSIFY'!E32</f>
        <v>14</v>
      </c>
      <c r="F33" s="131">
        <f>'[2]CLASSIFY'!U32</f>
        <v>17.751</v>
      </c>
      <c r="G33" s="131">
        <f>'[2]CLASSIFY'!V32</f>
        <v>0.05633485437440144</v>
      </c>
      <c r="H33" s="131">
        <f>'[2]CLASSIFY'!W32</f>
        <v>0</v>
      </c>
      <c r="I33" s="131">
        <f>'[2]CLASSIFY'!X32</f>
        <v>0.8450228156160215</v>
      </c>
      <c r="J33" s="131">
        <f>'[2]CLASSIFY'!Y32</f>
        <v>0.7886879612416201</v>
      </c>
    </row>
    <row r="34" spans="1:10" ht="15">
      <c r="A34" s="129">
        <v>2011</v>
      </c>
      <c r="B34" s="129">
        <f>'[2]CLASSIFY'!B33</f>
        <v>0</v>
      </c>
      <c r="C34" s="129">
        <f>'[2]CLASSIFY'!C33</f>
        <v>0</v>
      </c>
      <c r="D34" s="130">
        <f>'[2]CLASSIFY'!D33</f>
        <v>19</v>
      </c>
      <c r="E34" s="129">
        <f>'[2]CLASSIFY'!E33</f>
        <v>12</v>
      </c>
      <c r="F34" s="131">
        <f>'[2]CLASSIFY'!U33</f>
        <v>17.963</v>
      </c>
      <c r="G34" s="131">
        <f>'[2]CLASSIFY'!V33</f>
        <v>0</v>
      </c>
      <c r="H34" s="131">
        <f>'[2]CLASSIFY'!W33</f>
        <v>0</v>
      </c>
      <c r="I34" s="131">
        <f>'[2]CLASSIFY'!X33</f>
        <v>1.0577297778767465</v>
      </c>
      <c r="J34" s="131">
        <f>'[2]CLASSIFY'!Y33</f>
        <v>0.6680398597116294</v>
      </c>
    </row>
    <row r="35" spans="1:10" ht="15">
      <c r="A35" s="129">
        <v>2012</v>
      </c>
      <c r="B35" s="129">
        <f>'[2]CLASSIFY'!B34</f>
        <v>0</v>
      </c>
      <c r="C35" s="129">
        <f>'[2]CLASSIFY'!C34</f>
        <v>0</v>
      </c>
      <c r="D35" s="130">
        <f>'[2]CLASSIFY'!D34</f>
        <v>16</v>
      </c>
      <c r="E35" s="129">
        <f>'[2]CLASSIFY'!E34</f>
        <v>11</v>
      </c>
      <c r="F35" s="131">
        <f>'[2]CLASSIFY'!U34</f>
        <v>17.722</v>
      </c>
      <c r="G35" s="131">
        <f>'[2]CLASSIFY'!V34</f>
        <v>0</v>
      </c>
      <c r="H35" s="131">
        <f>'[2]CLASSIFY'!W34</f>
        <v>0</v>
      </c>
      <c r="I35" s="131">
        <f>'[2]CLASSIFY'!X34</f>
        <v>0.902832637399842</v>
      </c>
      <c r="J35" s="131">
        <f>'[2]CLASSIFY'!Y34</f>
        <v>0.6206974382123913</v>
      </c>
    </row>
    <row r="36" spans="1:10" ht="15">
      <c r="A36" s="129">
        <v>2013</v>
      </c>
      <c r="B36" s="129">
        <f>'[2]CLASSIFY'!B35</f>
        <v>2</v>
      </c>
      <c r="C36" s="129">
        <f>'[2]CLASSIFY'!C35</f>
        <v>0</v>
      </c>
      <c r="D36" s="130">
        <f>'[2]CLASSIFY'!D35</f>
        <v>9</v>
      </c>
      <c r="E36" s="129">
        <f>'[2]CLASSIFY'!E35</f>
        <v>12</v>
      </c>
      <c r="F36" s="131">
        <f>'[2]CLASSIFY'!U35</f>
        <v>17.693</v>
      </c>
      <c r="G36" s="131">
        <f>'[2]CLASSIFY'!V35</f>
        <v>0.11303905499350024</v>
      </c>
      <c r="H36" s="131">
        <f>'[2]CLASSIFY'!W35</f>
        <v>0</v>
      </c>
      <c r="I36" s="131">
        <f>'[2]CLASSIFY'!X35</f>
        <v>0.5086757474707511</v>
      </c>
      <c r="J36" s="131">
        <f>'[2]CLASSIFY'!Y35</f>
        <v>0.6782343299610015</v>
      </c>
    </row>
    <row r="37" spans="1:10" ht="15">
      <c r="A37" s="129">
        <v>2014</v>
      </c>
      <c r="B37" s="129">
        <f>'[2]CLASSIFY'!B36</f>
        <v>0</v>
      </c>
      <c r="C37" s="129">
        <f>'[2]CLASSIFY'!C36</f>
        <v>0</v>
      </c>
      <c r="D37" s="130">
        <f>'[2]CLASSIFY'!D36</f>
        <v>13</v>
      </c>
      <c r="E37" s="129">
        <f>'[2]CLASSIFY'!E36</f>
        <v>15</v>
      </c>
      <c r="F37" s="131">
        <f>'[2]CLASSIFY'!U36</f>
        <v>17.599</v>
      </c>
      <c r="G37" s="131">
        <f>'[2]CLASSIFY'!V36</f>
        <v>0</v>
      </c>
      <c r="H37" s="131">
        <f>'[2]CLASSIFY'!W36</f>
        <v>0</v>
      </c>
      <c r="I37" s="131">
        <f>'[2]CLASSIFY'!X36</f>
        <v>0.7386783339962498</v>
      </c>
      <c r="J37" s="131">
        <f>'[2]CLASSIFY'!Y36</f>
        <v>0.8523211546110574</v>
      </c>
    </row>
    <row r="38" spans="4:10" ht="15">
      <c r="D38" s="49"/>
      <c r="F38" s="50"/>
      <c r="G38" s="50"/>
      <c r="H38" s="50"/>
      <c r="I38" s="50"/>
      <c r="J38" s="50"/>
    </row>
    <row r="39" spans="4:10" ht="15">
      <c r="D39" s="49"/>
      <c r="F39" s="50"/>
      <c r="G39" s="50"/>
      <c r="H39" s="50"/>
      <c r="I39" s="50"/>
      <c r="J39" s="50"/>
    </row>
    <row r="40" spans="1:3" s="40" customFormat="1" ht="15">
      <c r="A40" s="39" t="s">
        <v>51</v>
      </c>
      <c r="B40" s="40" t="s">
        <v>52</v>
      </c>
      <c r="C40"/>
    </row>
    <row r="41" s="40" customFormat="1" ht="11.25">
      <c r="A41" s="51"/>
    </row>
    <row r="42" s="40" customFormat="1" ht="11.25">
      <c r="A42" s="51" t="s">
        <v>53</v>
      </c>
    </row>
    <row r="43" s="40" customFormat="1" ht="11.25">
      <c r="B43" s="40" t="s">
        <v>54</v>
      </c>
    </row>
    <row r="44" s="40" customFormat="1" ht="11.25">
      <c r="B44" s="40" t="s">
        <v>55</v>
      </c>
    </row>
    <row r="45" s="40" customFormat="1" ht="11.25">
      <c r="B45" s="40" t="s">
        <v>56</v>
      </c>
    </row>
    <row r="46" s="40" customFormat="1" ht="11.25">
      <c r="B46" s="40" t="s">
        <v>57</v>
      </c>
    </row>
    <row r="47" s="40" customFormat="1" ht="11.25">
      <c r="B47" s="40" t="s">
        <v>58</v>
      </c>
    </row>
    <row r="48" s="40" customFormat="1" ht="11.25">
      <c r="B48" s="40" t="s">
        <v>59</v>
      </c>
    </row>
    <row r="49" s="40" customFormat="1" ht="11.25">
      <c r="B49" s="40" t="s">
        <v>60</v>
      </c>
    </row>
    <row r="50" s="40" customFormat="1" ht="11.25">
      <c r="B50" s="40" t="s">
        <v>61</v>
      </c>
    </row>
    <row r="51" s="40" customFormat="1" ht="11.25">
      <c r="B51" s="40" t="s">
        <v>62</v>
      </c>
    </row>
  </sheetData>
  <sheetProtection/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7.28125" style="0" customWidth="1"/>
    <col min="2" max="2" width="9.8515625" style="0" customWidth="1"/>
    <col min="3" max="3" width="5.00390625" style="0" customWidth="1"/>
    <col min="4" max="4" width="9.7109375" style="0" customWidth="1"/>
    <col min="5" max="5" width="5.7109375" style="0" customWidth="1"/>
    <col min="6" max="6" width="18.421875" style="0" customWidth="1"/>
    <col min="7" max="7" width="14.7109375" style="0" customWidth="1"/>
  </cols>
  <sheetData>
    <row r="1" spans="1:8" ht="15">
      <c r="A1" s="43" t="s">
        <v>63</v>
      </c>
      <c r="B1" s="129"/>
      <c r="C1" s="129"/>
      <c r="D1" s="129"/>
      <c r="E1" s="129"/>
      <c r="F1" s="129"/>
      <c r="G1" s="129"/>
      <c r="H1" s="129"/>
    </row>
    <row r="2" spans="1:8" ht="15">
      <c r="A2" s="43" t="s">
        <v>41</v>
      </c>
      <c r="B2" s="129"/>
      <c r="C2" s="129"/>
      <c r="D2" s="129"/>
      <c r="E2" s="129"/>
      <c r="F2" s="129"/>
      <c r="G2" s="129"/>
      <c r="H2" s="129"/>
    </row>
    <row r="3" spans="1:8" ht="15">
      <c r="A3" s="129"/>
      <c r="B3" s="129"/>
      <c r="C3" s="129"/>
      <c r="D3" s="129"/>
      <c r="E3" s="129"/>
      <c r="F3" s="129"/>
      <c r="G3" s="129"/>
      <c r="H3" s="129"/>
    </row>
    <row r="4" spans="1:8" ht="41.25" customHeight="1">
      <c r="A4" s="52" t="s">
        <v>45</v>
      </c>
      <c r="B4" s="53" t="s">
        <v>64</v>
      </c>
      <c r="C4" s="53"/>
      <c r="D4" s="53" t="s">
        <v>65</v>
      </c>
      <c r="E4" s="53"/>
      <c r="F4" s="54" t="s">
        <v>66</v>
      </c>
      <c r="G4" s="53" t="s">
        <v>67</v>
      </c>
      <c r="H4" s="132"/>
    </row>
    <row r="5" spans="1:8" ht="12.75" customHeight="1" hidden="1">
      <c r="A5" s="133">
        <f>'[2]CLASSIFY'!A5</f>
        <v>1983</v>
      </c>
      <c r="B5" s="129">
        <f>'[2]CLASSIFY'!H5</f>
        <v>8</v>
      </c>
      <c r="C5" s="129"/>
      <c r="D5" s="129">
        <f>'[2]CLASSIFY'!J5</f>
        <v>8</v>
      </c>
      <c r="E5" s="129"/>
      <c r="F5" s="133">
        <f>'[2]CLASSIFY'!O5</f>
        <v>325</v>
      </c>
      <c r="G5" s="134">
        <f>'[2]CLASSIFY'!S5</f>
        <v>40.625</v>
      </c>
      <c r="H5" s="129"/>
    </row>
    <row r="6" spans="1:8" ht="12.75" customHeight="1" hidden="1">
      <c r="A6" s="133">
        <f>'[2]CLASSIFY'!A6</f>
        <v>1984</v>
      </c>
      <c r="B6" s="129">
        <f>'[2]CLASSIFY'!H6</f>
        <v>1</v>
      </c>
      <c r="C6" s="129"/>
      <c r="D6" s="129">
        <f>'[2]CLASSIFY'!J6</f>
        <v>6</v>
      </c>
      <c r="E6" s="129"/>
      <c r="F6" s="133">
        <f>'[2]CLASSIFY'!O6</f>
        <v>352</v>
      </c>
      <c r="G6" s="134">
        <f>'[2]CLASSIFY'!S6</f>
        <v>352</v>
      </c>
      <c r="H6" s="129"/>
    </row>
    <row r="7" spans="1:8" ht="12.75" customHeight="1" hidden="1">
      <c r="A7" s="133">
        <f>'[2]CLASSIFY'!A7</f>
        <v>1985</v>
      </c>
      <c r="B7" s="129">
        <f>'[2]CLASSIFY'!H7</f>
        <v>486</v>
      </c>
      <c r="C7" s="129"/>
      <c r="D7" s="129">
        <f>'[2]CLASSIFY'!J7</f>
        <v>20</v>
      </c>
      <c r="E7" s="129"/>
      <c r="F7" s="133">
        <f>'[2]CLASSIFY'!O7</f>
        <v>390</v>
      </c>
      <c r="G7" s="134">
        <f>'[2]CLASSIFY'!S7</f>
        <v>0.8024691358024691</v>
      </c>
      <c r="H7" s="129"/>
    </row>
    <row r="8" spans="1:8" ht="12.75" customHeight="1" hidden="1">
      <c r="A8" s="133">
        <f>'[2]CLASSIFY'!A8</f>
        <v>1986</v>
      </c>
      <c r="B8" s="129">
        <f>'[2]CLASSIFY'!H8</f>
        <v>4</v>
      </c>
      <c r="C8" s="129"/>
      <c r="D8" s="129">
        <f>'[2]CLASSIFY'!J8</f>
        <v>14</v>
      </c>
      <c r="E8" s="129"/>
      <c r="F8" s="133">
        <f>'[2]CLASSIFY'!O8</f>
        <v>427</v>
      </c>
      <c r="G8" s="134">
        <f>'[2]CLASSIFY'!S8</f>
        <v>106.75</v>
      </c>
      <c r="H8" s="129"/>
    </row>
    <row r="9" spans="1:8" ht="12.75" customHeight="1" hidden="1">
      <c r="A9" s="133">
        <f>'[2]CLASSIFY'!A9</f>
        <v>1987</v>
      </c>
      <c r="B9" s="129">
        <f>'[2]CLASSIFY'!H9</f>
        <v>213</v>
      </c>
      <c r="C9" s="129"/>
      <c r="D9" s="129">
        <f>'[2]CLASSIFY'!J9</f>
        <v>39</v>
      </c>
      <c r="E9" s="129"/>
      <c r="F9" s="133">
        <f>'[2]CLASSIFY'!O9</f>
        <v>458</v>
      </c>
      <c r="G9" s="134">
        <f>'[2]CLASSIFY'!S9</f>
        <v>2.1502347417840375</v>
      </c>
      <c r="H9" s="129"/>
    </row>
    <row r="10" spans="1:8" ht="12.75" customHeight="1" hidden="1">
      <c r="A10" s="133">
        <f>'[2]CLASSIFY'!A10</f>
        <v>1988</v>
      </c>
      <c r="B10" s="129">
        <f>'[2]CLASSIFY'!H10</f>
        <v>255</v>
      </c>
      <c r="C10" s="129"/>
      <c r="D10" s="129">
        <f>'[2]CLASSIFY'!J10</f>
        <v>44</v>
      </c>
      <c r="E10" s="129"/>
      <c r="F10" s="133">
        <f>'[2]CLASSIFY'!O10</f>
        <v>466</v>
      </c>
      <c r="G10" s="134">
        <f>'[2]CLASSIFY'!S10</f>
        <v>1.8274509803921568</v>
      </c>
      <c r="H10" s="129"/>
    </row>
    <row r="11" spans="1:8" ht="12.75" customHeight="1" hidden="1">
      <c r="A11" s="133">
        <f>'[2]CLASSIFY'!A11</f>
        <v>1989</v>
      </c>
      <c r="B11" s="129">
        <f>'[2]CLASSIFY'!H11</f>
        <v>259</v>
      </c>
      <c r="C11" s="129"/>
      <c r="D11" s="129">
        <f>'[2]CLASSIFY'!J11</f>
        <v>55</v>
      </c>
      <c r="E11" s="129"/>
      <c r="F11" s="133">
        <f>'[2]CLASSIFY'!O11</f>
        <v>468</v>
      </c>
      <c r="G11" s="134">
        <f>'[2]CLASSIFY'!S11</f>
        <v>1.806949806949807</v>
      </c>
      <c r="H11" s="129"/>
    </row>
    <row r="12" spans="1:8" ht="12.75" customHeight="1" hidden="1">
      <c r="A12" s="133">
        <f>'[2]CLASSIFY'!A12</f>
        <v>1990</v>
      </c>
      <c r="B12" s="129">
        <f>'[2]CLASSIFY'!H12</f>
        <v>8</v>
      </c>
      <c r="C12" s="129"/>
      <c r="D12" s="129">
        <f>'[2]CLASSIFY'!J12</f>
        <v>23</v>
      </c>
      <c r="E12" s="129"/>
      <c r="F12" s="133">
        <f>'[2]CLASSIFY'!O12</f>
        <v>483</v>
      </c>
      <c r="G12" s="134">
        <f>'[2]CLASSIFY'!S12</f>
        <v>60.375</v>
      </c>
      <c r="H12" s="129"/>
    </row>
    <row r="13" spans="1:8" ht="12.75" customHeight="1" hidden="1">
      <c r="A13" s="133">
        <f>'[2]CLASSIFY'!A13</f>
        <v>1991</v>
      </c>
      <c r="B13" s="129">
        <f>'[2]CLASSIFY'!H13</f>
        <v>40</v>
      </c>
      <c r="C13" s="129"/>
      <c r="D13" s="129">
        <f>'[2]CLASSIFY'!J13</f>
        <v>19</v>
      </c>
      <c r="E13" s="129"/>
      <c r="F13" s="133">
        <f>'[2]CLASSIFY'!O13</f>
        <v>468</v>
      </c>
      <c r="G13" s="134">
        <f>'[2]CLASSIFY'!S13</f>
        <v>11.7</v>
      </c>
      <c r="H13" s="129"/>
    </row>
    <row r="14" spans="1:8" ht="12.75" customHeight="1" hidden="1">
      <c r="A14" s="133">
        <f>'[2]CLASSIFY'!A14</f>
        <v>1992</v>
      </c>
      <c r="B14" s="129">
        <f>'[2]CLASSIFY'!H14</f>
        <v>25</v>
      </c>
      <c r="C14" s="129"/>
      <c r="D14" s="129">
        <f>'[2]CLASSIFY'!J14</f>
        <v>14</v>
      </c>
      <c r="E14" s="129"/>
      <c r="F14" s="133">
        <f>'[2]CLASSIFY'!O14</f>
        <v>494</v>
      </c>
      <c r="G14" s="134">
        <f>'[2]CLASSIFY'!S14</f>
        <v>19.76</v>
      </c>
      <c r="H14" s="129"/>
    </row>
    <row r="15" spans="1:8" ht="12.75" customHeight="1" hidden="1">
      <c r="A15" s="133">
        <f>'[2]CLASSIFY'!A15</f>
        <v>1993</v>
      </c>
      <c r="B15" s="129">
        <f>'[2]CLASSIFY'!H15</f>
        <v>0</v>
      </c>
      <c r="C15" s="129"/>
      <c r="D15" s="129">
        <f>'[2]CLASSIFY'!J15</f>
        <v>7</v>
      </c>
      <c r="E15" s="129"/>
      <c r="F15" s="133">
        <f>'[2]CLASSIFY'!O15</f>
        <v>505</v>
      </c>
      <c r="G15" s="135" t="s">
        <v>68</v>
      </c>
      <c r="H15" s="132"/>
    </row>
    <row r="16" spans="1:8" ht="12.75" customHeight="1" hidden="1">
      <c r="A16" s="133">
        <f>'[2]CLASSIFY'!A16</f>
        <v>1994</v>
      </c>
      <c r="B16" s="129">
        <f>'[2]CLASSIFY'!H16</f>
        <v>228</v>
      </c>
      <c r="C16" s="129"/>
      <c r="D16" s="129">
        <f>'[2]CLASSIFY'!J16</f>
        <v>15</v>
      </c>
      <c r="E16" s="129"/>
      <c r="F16" s="133">
        <f>'[2]CLASSIFY'!O16</f>
        <v>545</v>
      </c>
      <c r="G16" s="134">
        <f>'[2]CLASSIFY'!S16</f>
        <v>2.3903508771929824</v>
      </c>
      <c r="H16" s="129"/>
    </row>
    <row r="17" spans="1:8" ht="15">
      <c r="A17" s="133">
        <f>'[2]CLASSIFY'!A17</f>
        <v>1995</v>
      </c>
      <c r="B17" s="129">
        <f>'[2]CLASSIFY'!H17</f>
        <v>152</v>
      </c>
      <c r="C17" s="129"/>
      <c r="D17" s="129">
        <f>'[2]CLASSIFY'!J17</f>
        <v>15</v>
      </c>
      <c r="E17" s="129"/>
      <c r="F17" s="133">
        <f>'[2]CLASSIFY'!O17</f>
        <v>561</v>
      </c>
      <c r="G17" s="134">
        <f>'[2]CLASSIFY'!S17</f>
        <v>3.6907894736842106</v>
      </c>
      <c r="H17" s="129"/>
    </row>
    <row r="18" spans="1:8" ht="15">
      <c r="A18" s="133">
        <f>'[2]CLASSIFY'!A18</f>
        <v>1996</v>
      </c>
      <c r="B18" s="129">
        <f>'[2]CLASSIFY'!H18</f>
        <v>319</v>
      </c>
      <c r="C18" s="129"/>
      <c r="D18" s="129">
        <f>'[2]CLASSIFY'!J18</f>
        <v>19</v>
      </c>
      <c r="E18" s="129"/>
      <c r="F18" s="133">
        <f>'[2]CLASSIFY'!O18</f>
        <v>592</v>
      </c>
      <c r="G18" s="134">
        <f>'[2]CLASSIFY'!S18</f>
        <v>1.8557993730407523</v>
      </c>
      <c r="H18" s="129"/>
    </row>
    <row r="19" spans="1:8" ht="15">
      <c r="A19" s="133">
        <v>1997</v>
      </c>
      <c r="B19" s="129">
        <f>'[2]CLASSIFY'!H19</f>
        <v>2</v>
      </c>
      <c r="C19" s="129"/>
      <c r="D19" s="129">
        <f>'[2]CLASSIFY'!J19</f>
        <v>21</v>
      </c>
      <c r="E19" s="129"/>
      <c r="F19" s="133">
        <f>'[2]CLASSIFY'!O19</f>
        <v>648</v>
      </c>
      <c r="G19" s="134">
        <f>'[2]CLASSIFY'!S19</f>
        <v>324</v>
      </c>
      <c r="H19" s="129"/>
    </row>
    <row r="20" spans="1:8" ht="15">
      <c r="A20" s="133">
        <v>1998</v>
      </c>
      <c r="B20" s="129">
        <f>'[2]CLASSIFY'!H20</f>
        <v>0</v>
      </c>
      <c r="C20" s="129"/>
      <c r="D20" s="129">
        <f>'[2]CLASSIFY'!J20</f>
        <v>12</v>
      </c>
      <c r="E20" s="129"/>
      <c r="F20" s="133">
        <f>'[2]CLASSIFY'!O20</f>
        <v>650</v>
      </c>
      <c r="G20" s="150" t="s">
        <v>68</v>
      </c>
      <c r="H20" s="150"/>
    </row>
    <row r="21" spans="1:8" ht="15">
      <c r="A21" s="133">
        <v>1999</v>
      </c>
      <c r="B21" s="129">
        <f>'[2]CLASSIFY'!H21</f>
        <v>10</v>
      </c>
      <c r="C21" s="129"/>
      <c r="D21" s="129">
        <f>'[2]CLASSIFY'!J21</f>
        <v>46</v>
      </c>
      <c r="E21" s="129"/>
      <c r="F21" s="133">
        <f>'[2]CLASSIFY'!O21</f>
        <v>676</v>
      </c>
      <c r="G21" s="134">
        <f>'[2]CLASSIFY'!S21</f>
        <v>67.6</v>
      </c>
      <c r="H21" s="129"/>
    </row>
    <row r="22" spans="1:8" ht="15">
      <c r="A22" s="133">
        <v>2000</v>
      </c>
      <c r="B22" s="129">
        <f>'[2]CLASSIFY'!H22</f>
        <v>83</v>
      </c>
      <c r="C22" s="129"/>
      <c r="D22" s="129">
        <f>'[2]CLASSIFY'!J22</f>
        <v>13</v>
      </c>
      <c r="E22" s="129"/>
      <c r="F22" s="133">
        <f>'[2]CLASSIFY'!O22</f>
        <v>701</v>
      </c>
      <c r="G22" s="134">
        <f>'[2]CLASSIFY'!S22</f>
        <v>8.44578313253012</v>
      </c>
      <c r="H22" s="129"/>
    </row>
    <row r="23" spans="1:8" ht="15">
      <c r="A23" s="133">
        <v>2001</v>
      </c>
      <c r="B23" s="129">
        <f>'[2]CLASSIFY'!H23</f>
        <v>483</v>
      </c>
      <c r="C23" s="129"/>
      <c r="D23" s="129">
        <f>'[2]CLASSIFY'!J23</f>
        <v>7</v>
      </c>
      <c r="E23" s="129"/>
      <c r="F23" s="133">
        <f>'[2]CLASSIFY'!O23</f>
        <v>629</v>
      </c>
      <c r="G23" s="134">
        <f>'[2]CLASSIFY'!S23</f>
        <v>1.3022774327122153</v>
      </c>
      <c r="H23" s="129"/>
    </row>
    <row r="24" spans="1:8" ht="15">
      <c r="A24" s="133">
        <v>2002</v>
      </c>
      <c r="B24" s="129">
        <f>'[2]CLASSIFY'!H24</f>
        <v>0</v>
      </c>
      <c r="C24" s="129"/>
      <c r="D24" s="129">
        <f>'[2]CLASSIFY'!J24</f>
        <v>11</v>
      </c>
      <c r="E24" s="129"/>
      <c r="F24" s="133">
        <f>'[2]CLASSIFY'!O24</f>
        <v>619</v>
      </c>
      <c r="G24" s="150" t="s">
        <v>68</v>
      </c>
      <c r="H24" s="150"/>
    </row>
    <row r="25" spans="1:8" ht="15">
      <c r="A25" s="133">
        <v>2003</v>
      </c>
      <c r="B25" s="129">
        <f>'[2]CLASSIFY'!H25</f>
        <v>19</v>
      </c>
      <c r="C25" s="129"/>
      <c r="D25" s="129">
        <f>'[2]CLASSIFY'!J25</f>
        <v>10</v>
      </c>
      <c r="E25" s="129"/>
      <c r="F25" s="133">
        <f>'[2]CLASSIFY'!O25</f>
        <v>654</v>
      </c>
      <c r="G25" s="134">
        <f>'[2]CLASSIFY'!S25</f>
        <v>34.421052631578945</v>
      </c>
      <c r="H25" s="129"/>
    </row>
    <row r="26" spans="1:8" ht="15">
      <c r="A26" s="133">
        <v>2004</v>
      </c>
      <c r="B26" s="129">
        <f>'[2]CLASSIFY'!H26</f>
        <v>11</v>
      </c>
      <c r="C26" s="129"/>
      <c r="D26" s="129">
        <f>'[2]CLASSIFY'!J26</f>
        <v>3</v>
      </c>
      <c r="E26" s="129"/>
      <c r="F26" s="133">
        <f>'[2]CLASSIFY'!O26</f>
        <v>711</v>
      </c>
      <c r="G26" s="134">
        <f>'[2]CLASSIFY'!S26</f>
        <v>64.63636363636364</v>
      </c>
      <c r="H26" s="129"/>
    </row>
    <row r="27" spans="1:8" ht="15">
      <c r="A27" s="133">
        <v>2005</v>
      </c>
      <c r="B27" s="129">
        <f>'[2]CLASSIFY'!H27</f>
        <v>18</v>
      </c>
      <c r="C27" s="129"/>
      <c r="D27" s="129">
        <f>'[2]CLASSIFY'!J27</f>
        <v>2</v>
      </c>
      <c r="E27" s="129"/>
      <c r="F27" s="133">
        <f>'[2]CLASSIFY'!O27</f>
        <v>743</v>
      </c>
      <c r="G27" s="134">
        <f>'[2]CLASSIFY'!S27</f>
        <v>41.27777777777778</v>
      </c>
      <c r="H27" s="129"/>
    </row>
    <row r="28" spans="1:8" ht="15">
      <c r="A28" s="133">
        <v>2006</v>
      </c>
      <c r="B28" s="129">
        <f>'[2]CLASSIFY'!H28</f>
        <v>47</v>
      </c>
      <c r="C28" s="129"/>
      <c r="D28" s="129">
        <f>'[2]CLASSIFY'!J28</f>
        <v>4</v>
      </c>
      <c r="E28" s="129"/>
      <c r="F28" s="133">
        <f>'[2]CLASSIFY'!O28</f>
        <v>747</v>
      </c>
      <c r="G28" s="134">
        <f>'[2]CLASSIFY'!S28</f>
        <v>15.893617021276595</v>
      </c>
      <c r="H28" s="129"/>
    </row>
    <row r="29" spans="1:8" ht="15">
      <c r="A29" s="133">
        <v>2007</v>
      </c>
      <c r="B29" s="129">
        <f>'[2]CLASSIFY'!H29</f>
        <v>0</v>
      </c>
      <c r="C29" s="129"/>
      <c r="D29" s="129">
        <f>'[2]CLASSIFY'!J29</f>
        <v>3</v>
      </c>
      <c r="E29" s="129"/>
      <c r="F29" s="133">
        <f>'[2]CLASSIFY'!O29</f>
        <v>770</v>
      </c>
      <c r="G29" s="150" t="s">
        <v>68</v>
      </c>
      <c r="H29" s="150"/>
    </row>
    <row r="30" spans="1:8" ht="15">
      <c r="A30" s="133">
        <v>2008</v>
      </c>
      <c r="B30" s="129">
        <f>'[2]CLASSIFY'!H30</f>
        <v>0</v>
      </c>
      <c r="C30" s="129"/>
      <c r="D30" s="129">
        <f>'[2]CLASSIFY'!J30</f>
        <v>10</v>
      </c>
      <c r="E30" s="129"/>
      <c r="F30" s="133">
        <f>'[2]CLASSIFY'!O30</f>
        <v>744</v>
      </c>
      <c r="G30" s="150" t="s">
        <v>68</v>
      </c>
      <c r="H30" s="150"/>
    </row>
    <row r="31" spans="1:8" ht="15">
      <c r="A31" s="133">
        <v>2009</v>
      </c>
      <c r="B31" s="129">
        <f>'[2]CLASSIFY'!H31</f>
        <v>45</v>
      </c>
      <c r="C31" s="129"/>
      <c r="D31" s="129">
        <f>'[2]CLASSIFY'!J31</f>
        <v>11</v>
      </c>
      <c r="E31" s="129"/>
      <c r="F31" s="133">
        <f>'[2]CLASSIFY'!O31</f>
        <v>706</v>
      </c>
      <c r="G31" s="150">
        <f>'[2]CLASSIFY'!S31</f>
        <v>15.688888888888888</v>
      </c>
      <c r="H31" s="150"/>
    </row>
    <row r="32" spans="1:8" ht="15">
      <c r="A32" s="133">
        <v>2010</v>
      </c>
      <c r="B32" s="129">
        <f>'[2]CLASSIFY'!H32</f>
        <v>0</v>
      </c>
      <c r="C32" s="129"/>
      <c r="D32" s="129">
        <f>'[2]CLASSIFY'!J32</f>
        <v>5</v>
      </c>
      <c r="E32" s="129"/>
      <c r="F32" s="133">
        <f>'[2]CLASSIFY'!O32</f>
        <v>723</v>
      </c>
      <c r="G32" s="150" t="s">
        <v>68</v>
      </c>
      <c r="H32" s="150"/>
    </row>
    <row r="33" spans="1:8" ht="15">
      <c r="A33" s="133">
        <v>2011</v>
      </c>
      <c r="B33" s="129">
        <f>'[2]CLASSIFY'!H33</f>
        <v>0</v>
      </c>
      <c r="C33" s="129"/>
      <c r="D33" s="129">
        <f>'[2]CLASSIFY'!J33</f>
        <v>4</v>
      </c>
      <c r="E33" s="129"/>
      <c r="F33" s="133">
        <f>'[2]CLASSIFY'!O33</f>
        <v>734</v>
      </c>
      <c r="G33" s="150" t="s">
        <v>68</v>
      </c>
      <c r="H33" s="150"/>
    </row>
    <row r="34" spans="1:8" ht="15">
      <c r="A34" s="133">
        <v>2012</v>
      </c>
      <c r="B34" s="129">
        <f>'[2]CLASSIFY'!H34</f>
        <v>0</v>
      </c>
      <c r="C34" s="129"/>
      <c r="D34" s="129">
        <f>'[2]CLASSIFY'!J34</f>
        <v>3</v>
      </c>
      <c r="E34" s="129"/>
      <c r="F34" s="133">
        <f>'[2]CLASSIFY'!O34</f>
        <v>740</v>
      </c>
      <c r="G34" s="150" t="s">
        <v>68</v>
      </c>
      <c r="H34" s="150"/>
    </row>
    <row r="35" spans="1:8" ht="15">
      <c r="A35" s="133">
        <v>2013</v>
      </c>
      <c r="B35" s="129">
        <f>'[2]CLASSIFY'!H35</f>
        <v>0</v>
      </c>
      <c r="C35" s="129"/>
      <c r="D35" s="129">
        <f>'[2]CLASSIFY'!J35</f>
        <v>1</v>
      </c>
      <c r="E35" s="129"/>
      <c r="F35" s="133">
        <f>'[2]CLASSIFY'!O35</f>
        <v>746</v>
      </c>
      <c r="G35" s="150" t="s">
        <v>68</v>
      </c>
      <c r="H35" s="150"/>
    </row>
    <row r="36" spans="1:8" ht="15">
      <c r="A36" s="133">
        <v>2014</v>
      </c>
      <c r="B36" s="129">
        <f>'[2]CLASSIFY'!H36</f>
        <v>0</v>
      </c>
      <c r="C36" s="129"/>
      <c r="D36" s="129">
        <f>'[2]CLASSIFY'!J36</f>
        <v>0</v>
      </c>
      <c r="E36" s="129"/>
      <c r="F36" s="133">
        <f>'[2]CLASSIFY'!O36</f>
        <v>764</v>
      </c>
      <c r="G36" s="150" t="s">
        <v>68</v>
      </c>
      <c r="H36" s="150"/>
    </row>
    <row r="37" spans="1:8" ht="15">
      <c r="A37" s="56"/>
      <c r="F37" s="56"/>
      <c r="G37" s="58"/>
      <c r="H37" s="58"/>
    </row>
    <row r="38" spans="1:7" ht="15">
      <c r="A38" s="56"/>
      <c r="F38" s="56"/>
      <c r="G38" s="57"/>
    </row>
    <row r="39" spans="1:2" s="40" customFormat="1" ht="12.75" customHeight="1">
      <c r="A39" s="51" t="s">
        <v>69</v>
      </c>
      <c r="B39" s="40" t="s">
        <v>70</v>
      </c>
    </row>
    <row r="40" ht="15" customHeight="1">
      <c r="B40" s="40" t="s">
        <v>52</v>
      </c>
    </row>
  </sheetData>
  <sheetProtection/>
  <mergeCells count="10">
    <mergeCell ref="G33:H33"/>
    <mergeCell ref="G34:H34"/>
    <mergeCell ref="G35:H35"/>
    <mergeCell ref="G36:H36"/>
    <mergeCell ref="G20:H20"/>
    <mergeCell ref="G24:H24"/>
    <mergeCell ref="G29:H29"/>
    <mergeCell ref="G30:H30"/>
    <mergeCell ref="G31:H31"/>
    <mergeCell ref="G32:H32"/>
  </mergeCells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6.00390625" style="0" customWidth="1"/>
    <col min="4" max="4" width="8.00390625" style="0" customWidth="1"/>
    <col min="5" max="5" width="5.8515625" style="0" customWidth="1"/>
    <col min="6" max="6" width="21.421875" style="0" customWidth="1"/>
  </cols>
  <sheetData>
    <row r="1" spans="1:7" ht="15">
      <c r="A1" s="43" t="s">
        <v>71</v>
      </c>
      <c r="B1" s="129"/>
      <c r="C1" s="129"/>
      <c r="D1" s="129"/>
      <c r="E1" s="129"/>
      <c r="F1" s="129"/>
      <c r="G1" s="129"/>
    </row>
    <row r="2" spans="1:7" ht="15">
      <c r="A2" s="43" t="s">
        <v>41</v>
      </c>
      <c r="B2" s="129"/>
      <c r="C2" s="129"/>
      <c r="D2" s="129"/>
      <c r="E2" s="129"/>
      <c r="F2" s="129"/>
      <c r="G2" s="129"/>
    </row>
    <row r="3" spans="1:7" ht="15">
      <c r="A3" s="129"/>
      <c r="B3" s="129"/>
      <c r="C3" s="129"/>
      <c r="D3" s="129"/>
      <c r="E3" s="129"/>
      <c r="F3" s="129"/>
      <c r="G3" s="129"/>
    </row>
    <row r="4" spans="1:7" ht="50.25" customHeight="1">
      <c r="A4" s="129"/>
      <c r="B4" s="16" t="s">
        <v>45</v>
      </c>
      <c r="C4" s="54" t="s">
        <v>72</v>
      </c>
      <c r="D4" s="53" t="s">
        <v>73</v>
      </c>
      <c r="E4" s="53"/>
      <c r="F4" s="54" t="s">
        <v>74</v>
      </c>
      <c r="G4" s="132"/>
    </row>
    <row r="5" spans="1:7" ht="15" hidden="1">
      <c r="A5" s="129"/>
      <c r="B5" s="133">
        <f>'[2]CLASSIFY'!A5</f>
        <v>1983</v>
      </c>
      <c r="C5" s="133">
        <f>'[2]CLASSIFY'!L5</f>
        <v>2</v>
      </c>
      <c r="D5" s="131">
        <f>'[2]CLASSIFY'!U5</f>
        <v>7.298799</v>
      </c>
      <c r="E5" s="131"/>
      <c r="F5" s="136">
        <f>'[2]CLASSIFY'!Z5</f>
        <v>0.27401768427929035</v>
      </c>
      <c r="G5" s="129"/>
    </row>
    <row r="6" spans="1:7" ht="15" hidden="1">
      <c r="A6" s="129"/>
      <c r="B6" s="133">
        <f>'[2]CLASSIFY'!A6</f>
        <v>1984</v>
      </c>
      <c r="C6" s="133">
        <f>'[2]CLASSIFY'!L6</f>
        <v>2</v>
      </c>
      <c r="D6" s="131">
        <f>'[2]CLASSIFY'!U6</f>
        <v>8.165124</v>
      </c>
      <c r="E6" s="131"/>
      <c r="F6" s="136">
        <f>'[2]CLASSIFY'!Z6</f>
        <v>0.24494422864857898</v>
      </c>
      <c r="G6" s="129"/>
    </row>
    <row r="7" spans="1:7" ht="15" hidden="1">
      <c r="A7" s="129"/>
      <c r="B7" s="133">
        <f>'[2]CLASSIFY'!A7</f>
        <v>1985</v>
      </c>
      <c r="C7" s="133">
        <f>'[2]CLASSIFY'!L7</f>
        <v>8</v>
      </c>
      <c r="D7" s="131">
        <f>'[2]CLASSIFY'!U7</f>
        <v>8.709894</v>
      </c>
      <c r="E7" s="131"/>
      <c r="F7" s="136">
        <f>'[2]CLASSIFY'!Z7</f>
        <v>0.9184956785926441</v>
      </c>
      <c r="G7" s="129"/>
    </row>
    <row r="8" spans="1:7" ht="15" hidden="1">
      <c r="A8" s="129"/>
      <c r="B8" s="133">
        <f>'[2]CLASSIFY'!A8</f>
        <v>1986</v>
      </c>
      <c r="C8" s="133">
        <f>'[2]CLASSIFY'!L8</f>
        <v>2</v>
      </c>
      <c r="D8" s="131">
        <f>'[2]CLASSIFY'!U8</f>
        <v>9.976104</v>
      </c>
      <c r="E8" s="131"/>
      <c r="F8" s="136">
        <f>'[2]CLASSIFY'!Z8</f>
        <v>0.200479064773182</v>
      </c>
      <c r="G8" s="129"/>
    </row>
    <row r="9" spans="1:7" ht="15" hidden="1">
      <c r="A9" s="129"/>
      <c r="B9" s="133">
        <f>'[2]CLASSIFY'!A9</f>
        <v>1987</v>
      </c>
      <c r="C9" s="133">
        <f>'[2]CLASSIFY'!L9</f>
        <v>5</v>
      </c>
      <c r="D9" s="131">
        <f>'[2]CLASSIFY'!U9</f>
        <v>10.645192</v>
      </c>
      <c r="E9" s="131"/>
      <c r="F9" s="136">
        <f>'[2]CLASSIFY'!Z9</f>
        <v>0.4696956146962873</v>
      </c>
      <c r="G9" s="129"/>
    </row>
    <row r="10" spans="1:7" ht="15" hidden="1">
      <c r="A10" s="129"/>
      <c r="B10" s="133">
        <f>'[2]CLASSIFY'!A10</f>
        <v>1988</v>
      </c>
      <c r="C10" s="133">
        <f>'[2]CLASSIFY'!L10</f>
        <v>3</v>
      </c>
      <c r="D10" s="131">
        <f>'[2]CLASSIFY'!U10</f>
        <v>11.140548</v>
      </c>
      <c r="E10" s="131"/>
      <c r="F10" s="136">
        <f>'[2]CLASSIFY'!Z10</f>
        <v>0.2692865736945795</v>
      </c>
      <c r="G10" s="129"/>
    </row>
    <row r="11" spans="1:7" ht="15" hidden="1">
      <c r="A11" s="129"/>
      <c r="B11" s="133">
        <f>'[2]CLASSIFY'!A11</f>
        <v>1989</v>
      </c>
      <c r="C11" s="133">
        <f>'[2]CLASSIFY'!L11</f>
        <v>7</v>
      </c>
      <c r="D11" s="131">
        <f>'[2]CLASSIFY'!U11</f>
        <v>11.274543</v>
      </c>
      <c r="E11" s="131"/>
      <c r="F11" s="136">
        <f>'[2]CLASSIFY'!Z11</f>
        <v>0.6208677371668191</v>
      </c>
      <c r="G11" s="129"/>
    </row>
    <row r="12" spans="1:7" ht="15" hidden="1">
      <c r="A12" s="129"/>
      <c r="B12" s="133">
        <f>'[2]CLASSIFY'!A12</f>
        <v>1990</v>
      </c>
      <c r="C12" s="133">
        <f>'[2]CLASSIFY'!L12</f>
        <v>3</v>
      </c>
      <c r="D12" s="131">
        <f>'[2]CLASSIFY'!U12</f>
        <v>12.150116</v>
      </c>
      <c r="E12" s="131"/>
      <c r="F12" s="136">
        <f>'[2]CLASSIFY'!Z12</f>
        <v>0.24691122290519693</v>
      </c>
      <c r="G12" s="129"/>
    </row>
    <row r="13" spans="1:7" ht="15" hidden="1">
      <c r="A13" s="129"/>
      <c r="B13" s="133">
        <f>'[2]CLASSIFY'!A13</f>
        <v>1991</v>
      </c>
      <c r="C13" s="133">
        <f>'[2]CLASSIFY'!L13</f>
        <v>5</v>
      </c>
      <c r="D13" s="131">
        <f>'[2]CLASSIFY'!U13</f>
        <v>11.78061</v>
      </c>
      <c r="E13" s="131"/>
      <c r="F13" s="136">
        <f>'[2]CLASSIFY'!Z13</f>
        <v>0.424426239388283</v>
      </c>
      <c r="G13" s="129"/>
    </row>
    <row r="14" spans="1:7" ht="15" hidden="1">
      <c r="A14" s="129"/>
      <c r="B14" s="133">
        <f>'[2]CLASSIFY'!A14</f>
        <v>1992</v>
      </c>
      <c r="C14" s="133">
        <f>'[2]CLASSIFY'!L14</f>
        <v>3</v>
      </c>
      <c r="D14" s="131">
        <f>'[2]CLASSIFY'!U14</f>
        <v>12.359715</v>
      </c>
      <c r="E14" s="131"/>
      <c r="F14" s="136">
        <f>'[2]CLASSIFY'!Z14</f>
        <v>0.24272404339420448</v>
      </c>
      <c r="G14" s="129"/>
    </row>
    <row r="15" spans="1:7" ht="15" hidden="1">
      <c r="A15" s="129"/>
      <c r="B15" s="133">
        <f>'[2]CLASSIFY'!A15</f>
        <v>1993</v>
      </c>
      <c r="C15" s="133">
        <f>'[2]CLASSIFY'!L15</f>
        <v>1</v>
      </c>
      <c r="D15" s="131">
        <f>'[2]CLASSIFY'!U15</f>
        <v>12.706206</v>
      </c>
      <c r="E15" s="131"/>
      <c r="F15" s="136">
        <f>'[2]CLASSIFY'!Z15</f>
        <v>0.0787016989965376</v>
      </c>
      <c r="G15" s="129"/>
    </row>
    <row r="16" spans="1:7" ht="15" hidden="1">
      <c r="A16" s="129"/>
      <c r="B16" s="133">
        <f>'[2]CLASSIFY'!A16</f>
        <v>1994</v>
      </c>
      <c r="C16" s="133">
        <f>'[2]CLASSIFY'!L16</f>
        <v>3</v>
      </c>
      <c r="D16" s="131">
        <f>'[2]CLASSIFY'!U16</f>
        <v>13.124315</v>
      </c>
      <c r="E16" s="131"/>
      <c r="F16" s="136">
        <f>'[2]CLASSIFY'!Z16</f>
        <v>0.22858335844575509</v>
      </c>
      <c r="G16" s="129"/>
    </row>
    <row r="17" spans="1:7" ht="15">
      <c r="A17" s="129"/>
      <c r="B17" s="133">
        <f>'[2]CLASSIFY'!A17</f>
        <v>1995</v>
      </c>
      <c r="C17" s="133">
        <f>'[2]CLASSIFY'!L17</f>
        <v>3</v>
      </c>
      <c r="D17" s="131">
        <f>'[2]CLASSIFY'!U17</f>
        <v>13.505257</v>
      </c>
      <c r="E17" s="131"/>
      <c r="F17" s="136">
        <f>'[2]CLASSIFY'!Z17</f>
        <v>0.22213572092704345</v>
      </c>
      <c r="G17" s="129"/>
    </row>
    <row r="18" spans="1:7" ht="15">
      <c r="A18" s="129"/>
      <c r="B18" s="133">
        <f>'[2]CLASSIFY'!A18</f>
        <v>1996</v>
      </c>
      <c r="C18" s="133">
        <f>'[2]CLASSIFY'!L18</f>
        <v>5</v>
      </c>
      <c r="D18" s="131">
        <f>'[2]CLASSIFY'!U18</f>
        <v>13.746112</v>
      </c>
      <c r="E18" s="131"/>
      <c r="F18" s="136">
        <f>'[2]CLASSIFY'!Z18</f>
        <v>0.3637392158597282</v>
      </c>
      <c r="G18" s="129"/>
    </row>
    <row r="19" spans="1:7" ht="15">
      <c r="A19" s="129"/>
      <c r="B19" s="133">
        <v>1997</v>
      </c>
      <c r="C19" s="133">
        <f>'[2]CLASSIFY'!L19</f>
        <v>2</v>
      </c>
      <c r="D19" s="131">
        <f>'[2]CLASSIFY'!U19</f>
        <v>15.838109</v>
      </c>
      <c r="E19" s="131"/>
      <c r="F19" s="136">
        <f>'[2]CLASSIFY'!Z19</f>
        <v>0.1262777014604458</v>
      </c>
      <c r="G19" s="129"/>
    </row>
    <row r="20" spans="1:7" ht="15">
      <c r="A20" s="129"/>
      <c r="B20" s="133">
        <v>1998</v>
      </c>
      <c r="C20" s="133">
        <f>'[2]CLASSIFY'!L20</f>
        <v>0</v>
      </c>
      <c r="D20" s="131">
        <f>'[2]CLASSIFY'!U20</f>
        <v>16.816555</v>
      </c>
      <c r="E20" s="131"/>
      <c r="F20" s="136">
        <f>'[2]CLASSIFY'!Z20</f>
        <v>0</v>
      </c>
      <c r="G20" s="129"/>
    </row>
    <row r="21" spans="1:7" ht="15">
      <c r="A21" s="129"/>
      <c r="B21" s="133">
        <v>1999</v>
      </c>
      <c r="C21" s="133">
        <f>'[2]CLASSIFY'!L21</f>
        <v>2</v>
      </c>
      <c r="D21" s="131">
        <f>'[2]CLASSIFY'!U21</f>
        <v>17.555208</v>
      </c>
      <c r="E21" s="131"/>
      <c r="F21" s="136">
        <f>'[2]CLASSIFY'!Z21</f>
        <v>0.11392630608535086</v>
      </c>
      <c r="G21" s="129"/>
    </row>
    <row r="22" spans="1:7" ht="15">
      <c r="A22" s="129"/>
      <c r="B22" s="133">
        <v>2000</v>
      </c>
      <c r="C22" s="133">
        <f>'[2]CLASSIFY'!L22</f>
        <v>3</v>
      </c>
      <c r="D22" s="131">
        <f>'[2]CLASSIFY'!U22</f>
        <v>18.299257</v>
      </c>
      <c r="E22" s="131"/>
      <c r="F22" s="136">
        <f>'[2]CLASSIFY'!Z22</f>
        <v>0.1639410824166249</v>
      </c>
      <c r="G22" s="129"/>
    </row>
    <row r="23" spans="1:7" ht="15">
      <c r="A23" s="129"/>
      <c r="B23" s="133">
        <v>2001</v>
      </c>
      <c r="C23" s="133">
        <f>'[2]CLASSIFY'!L23</f>
        <v>5</v>
      </c>
      <c r="D23" s="131">
        <f>'[2]CLASSIFY'!U23</f>
        <v>17.814191</v>
      </c>
      <c r="E23" s="131"/>
      <c r="F23" s="136">
        <f>'[2]CLASSIFY'!Z23</f>
        <v>0.2806751089622874</v>
      </c>
      <c r="G23" s="129"/>
    </row>
    <row r="24" spans="1:7" ht="15">
      <c r="A24" s="129"/>
      <c r="B24" s="133">
        <v>2002</v>
      </c>
      <c r="C24" s="133">
        <f>'[2]CLASSIFY'!L24</f>
        <v>1</v>
      </c>
      <c r="D24" s="131">
        <f>'[2]CLASSIFY'!U24</f>
        <v>17.290198</v>
      </c>
      <c r="E24" s="131"/>
      <c r="F24" s="136">
        <f>'[2]CLASSIFY'!Z24</f>
        <v>0.05783623761856284</v>
      </c>
      <c r="G24" s="129"/>
    </row>
    <row r="25" spans="1:7" ht="15">
      <c r="A25" s="129"/>
      <c r="B25" s="133">
        <v>2003</v>
      </c>
      <c r="C25" s="133">
        <f>'[2]CLASSIFY'!L25</f>
        <v>2</v>
      </c>
      <c r="D25" s="131">
        <f>'[2]CLASSIFY'!U25</f>
        <v>17.4677</v>
      </c>
      <c r="E25" s="131"/>
      <c r="F25" s="136">
        <f>'[2]CLASSIFY'!Z25</f>
        <v>0.11449704311386158</v>
      </c>
      <c r="G25" s="129"/>
    </row>
    <row r="26" spans="1:7" ht="15">
      <c r="A26" s="129"/>
      <c r="B26" s="133">
        <v>2004</v>
      </c>
      <c r="C26" s="133">
        <f>'[2]CLASSIFY'!L26</f>
        <v>4</v>
      </c>
      <c r="D26" s="131">
        <f>'[2]CLASSIFY'!U26</f>
        <v>18.882503</v>
      </c>
      <c r="E26" s="131"/>
      <c r="F26" s="136">
        <f>'[2]CLASSIFY'!Z26</f>
        <v>0.2118363227586936</v>
      </c>
      <c r="G26" s="129"/>
    </row>
    <row r="27" spans="1:7" ht="15">
      <c r="A27" s="129"/>
      <c r="B27" s="133">
        <v>2005</v>
      </c>
      <c r="C27" s="133">
        <f>'[2]CLASSIFY'!L27</f>
        <v>1</v>
      </c>
      <c r="D27" s="131">
        <f>'[2]CLASSIFY'!U27</f>
        <v>19.390029</v>
      </c>
      <c r="E27" s="131"/>
      <c r="F27" s="136">
        <f>'[2]CLASSIFY'!Z27</f>
        <v>0.05157289862743372</v>
      </c>
      <c r="G27" s="129"/>
    </row>
    <row r="28" spans="1:7" ht="15">
      <c r="A28" s="129"/>
      <c r="B28" s="133">
        <v>2006</v>
      </c>
      <c r="C28" s="133">
        <f>'[2]CLASSIFY'!L28</f>
        <v>2</v>
      </c>
      <c r="D28" s="131">
        <f>'[2]CLASSIFY'!U28</f>
        <v>19.263209</v>
      </c>
      <c r="E28" s="131"/>
      <c r="F28" s="136">
        <f>'[2]CLASSIFY'!Z28</f>
        <v>0.10382486116409784</v>
      </c>
      <c r="G28" s="129"/>
    </row>
    <row r="29" spans="1:7" ht="15">
      <c r="A29" s="129"/>
      <c r="B29" s="133">
        <v>2007</v>
      </c>
      <c r="C29" s="133">
        <f>'[2]CLASSIFY'!L29</f>
        <v>0</v>
      </c>
      <c r="D29" s="131">
        <f>'[2]CLASSIFY'!U29</f>
        <v>19.637</v>
      </c>
      <c r="E29" s="131"/>
      <c r="F29" s="136">
        <f>'[2]CLASSIFY'!Z29</f>
        <v>0</v>
      </c>
      <c r="G29" s="129"/>
    </row>
    <row r="30" spans="1:7" ht="15">
      <c r="A30" s="129"/>
      <c r="B30" s="133">
        <v>2008</v>
      </c>
      <c r="C30" s="133">
        <f>'[2]CLASSIFY'!L30</f>
        <v>4</v>
      </c>
      <c r="D30" s="131">
        <f>'[2]CLASSIFY'!U30</f>
        <v>19.127</v>
      </c>
      <c r="E30" s="131"/>
      <c r="F30" s="136">
        <f>'[2]CLASSIFY'!Z30</f>
        <v>0.20912845715480735</v>
      </c>
      <c r="G30" s="129"/>
    </row>
    <row r="31" spans="1:7" ht="15">
      <c r="A31" s="129"/>
      <c r="B31" s="133">
        <v>2009</v>
      </c>
      <c r="C31" s="133">
        <f>'[2]CLASSIFY'!L31</f>
        <v>2</v>
      </c>
      <c r="D31" s="131">
        <f>'[2]CLASSIFY'!U31</f>
        <v>17.627</v>
      </c>
      <c r="E31" s="131"/>
      <c r="F31" s="136">
        <f>'[2]CLASSIFY'!Z31</f>
        <v>0.11346230215011063</v>
      </c>
      <c r="G31" s="129"/>
    </row>
    <row r="32" spans="1:7" ht="15">
      <c r="A32" s="129"/>
      <c r="B32" s="133">
        <v>2010</v>
      </c>
      <c r="C32" s="133">
        <f>'[2]CLASSIFY'!L32</f>
        <v>1</v>
      </c>
      <c r="D32" s="131">
        <f>'[2]CLASSIFY'!U32</f>
        <v>17.751</v>
      </c>
      <c r="E32" s="131"/>
      <c r="F32" s="136">
        <f>'[2]CLASSIFY'!Z32</f>
        <v>0.05633485437440144</v>
      </c>
      <c r="G32" s="129"/>
    </row>
    <row r="33" spans="1:7" ht="15">
      <c r="A33" s="129"/>
      <c r="B33" s="133">
        <v>2011</v>
      </c>
      <c r="C33" s="133">
        <f>'[2]CLASSIFY'!L33</f>
        <v>0</v>
      </c>
      <c r="D33" s="131">
        <f>'[2]CLASSIFY'!U33</f>
        <v>17.963</v>
      </c>
      <c r="E33" s="131"/>
      <c r="F33" s="136">
        <f>'[2]CLASSIFY'!Z33</f>
        <v>0</v>
      </c>
      <c r="G33" s="129"/>
    </row>
    <row r="34" spans="1:7" ht="15">
      <c r="A34" s="129"/>
      <c r="B34" s="133">
        <v>2012</v>
      </c>
      <c r="C34" s="133">
        <f>'[2]CLASSIFY'!L34</f>
        <v>0</v>
      </c>
      <c r="D34" s="131">
        <f>'[2]CLASSIFY'!U34</f>
        <v>17.722</v>
      </c>
      <c r="E34" s="131"/>
      <c r="F34" s="136">
        <f>'[2]CLASSIFY'!Z34</f>
        <v>0</v>
      </c>
      <c r="G34" s="129"/>
    </row>
    <row r="35" spans="1:7" ht="15">
      <c r="A35" s="129"/>
      <c r="B35" s="133">
        <v>2013</v>
      </c>
      <c r="C35" s="133">
        <f>'[2]CLASSIFY'!L35</f>
        <v>2</v>
      </c>
      <c r="D35" s="131">
        <f>'[2]CLASSIFY'!U35</f>
        <v>17.693</v>
      </c>
      <c r="E35" s="131"/>
      <c r="F35" s="136">
        <f>'[2]CLASSIFY'!Z35</f>
        <v>0.11303905499350024</v>
      </c>
      <c r="G35" s="129"/>
    </row>
    <row r="36" spans="1:7" ht="15">
      <c r="A36" s="129"/>
      <c r="B36" s="133">
        <v>2014</v>
      </c>
      <c r="C36" s="133">
        <f>'[2]CLASSIFY'!L36</f>
        <v>0</v>
      </c>
      <c r="D36" s="131">
        <f>'[2]CLASSIFY'!U36</f>
        <v>17.599</v>
      </c>
      <c r="E36" s="131"/>
      <c r="F36" s="136">
        <f>'[2]CLASSIFY'!Z36</f>
        <v>0</v>
      </c>
      <c r="G36" s="129"/>
    </row>
    <row r="37" spans="2:6" ht="15">
      <c r="B37" s="56"/>
      <c r="C37" s="56"/>
      <c r="D37" s="50"/>
      <c r="E37" s="50"/>
      <c r="F37" s="59"/>
    </row>
    <row r="39" spans="1:3" s="40" customFormat="1" ht="15">
      <c r="A39"/>
      <c r="B39" s="60" t="s">
        <v>51</v>
      </c>
      <c r="C39" s="40" t="s">
        <v>75</v>
      </c>
    </row>
    <row r="40" spans="1:3" s="40" customFormat="1" ht="15">
      <c r="A40"/>
      <c r="B40" s="60"/>
      <c r="C40" s="40" t="s">
        <v>76</v>
      </c>
    </row>
  </sheetData>
  <sheetProtection/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18" sqref="C18:F37"/>
    </sheetView>
  </sheetViews>
  <sheetFormatPr defaultColWidth="9.140625" defaultRowHeight="15"/>
  <cols>
    <col min="1" max="1" width="5.57421875" style="40" customWidth="1"/>
    <col min="2" max="2" width="1.28515625" style="51" customWidth="1"/>
    <col min="3" max="3" width="4.28125" style="40" customWidth="1"/>
    <col min="4" max="5" width="5.8515625" style="40" customWidth="1"/>
    <col min="6" max="6" width="8.140625" style="40" customWidth="1"/>
    <col min="7" max="7" width="12.8515625" style="2" customWidth="1"/>
    <col min="8" max="8" width="14.421875" style="2" customWidth="1"/>
    <col min="9" max="9" width="11.28125" style="2" customWidth="1"/>
    <col min="10" max="10" width="7.140625" style="5" customWidth="1"/>
    <col min="11" max="11" width="7.00390625" style="5" customWidth="1"/>
    <col min="12" max="12" width="7.421875" style="62" customWidth="1"/>
    <col min="13" max="13" width="7.7109375" style="62" customWidth="1"/>
    <col min="14" max="15" width="6.7109375" style="5" customWidth="1"/>
    <col min="16" max="16384" width="9.140625" style="40" customWidth="1"/>
  </cols>
  <sheetData>
    <row r="1" spans="1:15" ht="12.75">
      <c r="A1" s="44"/>
      <c r="B1" s="43"/>
      <c r="C1" s="1" t="s">
        <v>77</v>
      </c>
      <c r="D1" s="44"/>
      <c r="E1" s="44"/>
      <c r="F1" s="129"/>
      <c r="G1" s="61"/>
      <c r="H1" s="61"/>
      <c r="I1" s="61"/>
      <c r="J1" s="26"/>
      <c r="K1" s="26"/>
      <c r="L1" s="71"/>
      <c r="M1" s="71"/>
      <c r="N1" s="26"/>
      <c r="O1" s="26"/>
    </row>
    <row r="2" spans="1:15" ht="12.75">
      <c r="A2" s="44"/>
      <c r="B2" s="44"/>
      <c r="C2" s="1" t="s">
        <v>78</v>
      </c>
      <c r="D2" s="44"/>
      <c r="E2" s="44"/>
      <c r="F2" s="129"/>
      <c r="G2" s="61"/>
      <c r="H2" s="61"/>
      <c r="I2" s="61"/>
      <c r="J2" s="63"/>
      <c r="K2" s="63"/>
      <c r="L2" s="64"/>
      <c r="M2" s="64"/>
      <c r="N2" s="63"/>
      <c r="O2" s="63"/>
    </row>
    <row r="3" spans="1:15" ht="11.25" customHeight="1">
      <c r="A3" s="7"/>
      <c r="B3" s="43"/>
      <c r="C3" s="7"/>
      <c r="D3" s="7"/>
      <c r="E3" s="7"/>
      <c r="F3" s="7"/>
      <c r="G3" s="12"/>
      <c r="H3" s="12"/>
      <c r="I3" s="12"/>
      <c r="J3" s="26"/>
      <c r="K3" s="26"/>
      <c r="L3" s="71"/>
      <c r="M3" s="71"/>
      <c r="N3" s="26"/>
      <c r="O3" s="26"/>
    </row>
    <row r="4" spans="2:15" s="7" customFormat="1" ht="46.5" customHeight="1">
      <c r="B4" s="43"/>
      <c r="C4" s="10" t="s">
        <v>2</v>
      </c>
      <c r="D4" s="11"/>
      <c r="E4" s="10" t="s">
        <v>3</v>
      </c>
      <c r="F4" s="11"/>
      <c r="G4" s="65"/>
      <c r="H4" s="12"/>
      <c r="I4" s="12"/>
      <c r="J4" s="13" t="s">
        <v>4</v>
      </c>
      <c r="K4" s="66"/>
      <c r="L4" s="8" t="s">
        <v>79</v>
      </c>
      <c r="M4" s="67"/>
      <c r="N4" s="13" t="s">
        <v>5</v>
      </c>
      <c r="O4" s="66"/>
    </row>
    <row r="5" spans="1:15" s="70" customFormat="1" ht="14.25" customHeight="1">
      <c r="A5" s="68" t="s">
        <v>45</v>
      </c>
      <c r="B5" s="68"/>
      <c r="C5" s="68" t="s">
        <v>6</v>
      </c>
      <c r="D5" s="68" t="s">
        <v>7</v>
      </c>
      <c r="E5" s="68" t="s">
        <v>8</v>
      </c>
      <c r="F5" s="68" t="s">
        <v>9</v>
      </c>
      <c r="G5" s="68" t="s">
        <v>10</v>
      </c>
      <c r="H5" s="68" t="s">
        <v>80</v>
      </c>
      <c r="I5" s="68" t="s">
        <v>11</v>
      </c>
      <c r="J5" s="69" t="s">
        <v>6</v>
      </c>
      <c r="K5" s="69" t="s">
        <v>7</v>
      </c>
      <c r="L5" s="68" t="s">
        <v>6</v>
      </c>
      <c r="M5" s="68" t="s">
        <v>7</v>
      </c>
      <c r="N5" s="69" t="s">
        <v>6</v>
      </c>
      <c r="O5" s="69" t="s">
        <v>7</v>
      </c>
    </row>
    <row r="6" spans="1:15" s="7" customFormat="1" ht="12.75" hidden="1">
      <c r="A6" s="7">
        <v>1983</v>
      </c>
      <c r="B6" s="43"/>
      <c r="C6" s="7">
        <v>23</v>
      </c>
      <c r="D6" s="7">
        <v>4</v>
      </c>
      <c r="E6" s="7">
        <v>15</v>
      </c>
      <c r="F6" s="7">
        <v>14</v>
      </c>
      <c r="G6" s="12">
        <f>'[1]121 Sch'!G6+'[1]121 Nsch'!F6</f>
        <v>7298799</v>
      </c>
      <c r="H6" s="12">
        <f>'[1]121 Sch'!H6+'[1]121 Nsch'!G6</f>
        <v>3069318000</v>
      </c>
      <c r="I6" s="12">
        <f>'[1]121 Sch'!I6+'[1]121 Nsch'!H6</f>
        <v>5444374</v>
      </c>
      <c r="J6" s="26">
        <f>(C6-'[1]Suicides and Stolen'!B14)/G6*100000</f>
        <v>0.3151203369211839</v>
      </c>
      <c r="K6" s="26">
        <f>(D6-'[1]Suicides and Stolen'!C14)/G6*100000</f>
        <v>0.05480353685585807</v>
      </c>
      <c r="L6" s="71">
        <f>(C6-'[1]Suicides and Stolen'!B14)/H6*1000000</f>
        <v>0.007493521362074572</v>
      </c>
      <c r="M6" s="71">
        <f>(D6-'[1]Suicides and Stolen'!C14)/H6*1000000</f>
        <v>0.0013032211064477517</v>
      </c>
      <c r="N6" s="26">
        <f>(C6-'[1]Suicides and Stolen'!B14)/I6*100000</f>
        <v>0.4224544456350721</v>
      </c>
      <c r="O6" s="26">
        <f>(D6-'[1]Suicides and Stolen'!C14)/I6*100000</f>
        <v>0.07347033837131689</v>
      </c>
    </row>
    <row r="7" spans="1:15" s="7" customFormat="1" ht="12.75" hidden="1">
      <c r="A7" s="7">
        <v>1984</v>
      </c>
      <c r="B7" s="43"/>
      <c r="C7" s="7">
        <v>16</v>
      </c>
      <c r="D7" s="7">
        <v>1</v>
      </c>
      <c r="E7" s="7">
        <v>4</v>
      </c>
      <c r="F7" s="7">
        <v>4</v>
      </c>
      <c r="G7" s="12">
        <f>'[1]121 Sch'!G7+'[1]121 Nsch'!F7</f>
        <v>8165124</v>
      </c>
      <c r="H7" s="12">
        <f>'[1]121 Sch'!H7+'[1]121 Nsch'!G7</f>
        <v>3428063000</v>
      </c>
      <c r="I7" s="12">
        <f>'[1]121 Sch'!I7+'[1]121 Nsch'!H7</f>
        <v>5898852</v>
      </c>
      <c r="J7" s="26">
        <f>(C7-'[1]Suicides and Stolen'!B15)/G7*100000</f>
        <v>0.19595538291886322</v>
      </c>
      <c r="K7" s="26">
        <f>(D7-'[1]Suicides and Stolen'!C15)/G7*100000</f>
        <v>0.012247211432428951</v>
      </c>
      <c r="L7" s="71">
        <f>(C7-'[1]Suicides and Stolen'!B15)/H7*1000000</f>
        <v>0.004667358797081618</v>
      </c>
      <c r="M7" s="71">
        <f>(D7-'[1]Suicides and Stolen'!C15)/H7*1000000</f>
        <v>0.0002917099248176011</v>
      </c>
      <c r="N7" s="26">
        <f>(C7-'[1]Suicides and Stolen'!B15)/I7*100000</f>
        <v>0.27123921739348605</v>
      </c>
      <c r="O7" s="26">
        <f>(D7-'[1]Suicides and Stolen'!C15)/I7*100000</f>
        <v>0.01695245108709288</v>
      </c>
    </row>
    <row r="8" spans="1:15" s="7" customFormat="1" ht="12.75" hidden="1">
      <c r="A8" s="7">
        <v>1985</v>
      </c>
      <c r="B8" s="43"/>
      <c r="C8" s="7">
        <v>21</v>
      </c>
      <c r="D8" s="7">
        <v>7</v>
      </c>
      <c r="E8" s="7">
        <v>526</v>
      </c>
      <c r="F8" s="7">
        <v>525</v>
      </c>
      <c r="G8" s="12">
        <f>'[1]121 Sch'!G8+'[1]121 Nsch'!F8</f>
        <v>8709894</v>
      </c>
      <c r="H8" s="12">
        <f>'[1]121 Sch'!H8+'[1]121 Nsch'!G8</f>
        <v>3631017000</v>
      </c>
      <c r="I8" s="12">
        <f>'[1]121 Sch'!I8+'[1]121 Nsch'!H8</f>
        <v>6306759</v>
      </c>
      <c r="J8" s="26">
        <f>(C8-'[1]Suicides and Stolen'!B16)/G8*100000</f>
        <v>0.2411051156305691</v>
      </c>
      <c r="K8" s="26">
        <f>(D8-'[1]Suicides and Stolen'!C16)/G8*100000</f>
        <v>0.08036837187685636</v>
      </c>
      <c r="L8" s="71">
        <f>(C8-'[1]Suicides and Stolen'!B16)/H8*1000000</f>
        <v>0.005783503629974743</v>
      </c>
      <c r="M8" s="71">
        <f>(D8-'[1]Suicides and Stolen'!C16)/H8*1000000</f>
        <v>0.001927834543324914</v>
      </c>
      <c r="N8" s="26">
        <f>(C8-'[1]Suicides and Stolen'!B16)/I8*100000</f>
        <v>0.3329760975486775</v>
      </c>
      <c r="O8" s="26">
        <f>(D8-'[1]Suicides and Stolen'!C16)/I8*100000</f>
        <v>0.11099203251622583</v>
      </c>
    </row>
    <row r="9" spans="1:15" s="7" customFormat="1" ht="12.75" hidden="1">
      <c r="A9" s="7">
        <v>1986</v>
      </c>
      <c r="B9" s="43" t="s">
        <v>81</v>
      </c>
      <c r="C9" s="7">
        <v>24</v>
      </c>
      <c r="D9" s="7">
        <v>3</v>
      </c>
      <c r="E9" s="7">
        <v>8</v>
      </c>
      <c r="F9" s="7">
        <v>7</v>
      </c>
      <c r="G9" s="12">
        <f>'[1]121 Sch'!G9+'[1]121 Nsch'!F9</f>
        <v>9976104</v>
      </c>
      <c r="H9" s="12">
        <f>'[1]121 Sch'!H9+'[1]121 Nsch'!G9</f>
        <v>4017626000</v>
      </c>
      <c r="I9" s="12">
        <f>'[1]121 Sch'!I9+'[1]121 Nsch'!H9</f>
        <v>7202027</v>
      </c>
      <c r="J9" s="26">
        <f>(C9-'[1]Suicides and Stolen'!B17)/G9*100000</f>
        <v>0.23055092448915931</v>
      </c>
      <c r="K9" s="26">
        <f>(D9-'[1]Suicides and Stolen'!C17)/G9*100000</f>
        <v>0.0200479064773182</v>
      </c>
      <c r="L9" s="71">
        <f>(C9-'[1]Suicides and Stolen'!B17)/H9*1000000</f>
        <v>0.005724773784319397</v>
      </c>
      <c r="M9" s="71">
        <f>(D9-'[1]Suicides and Stolen'!C17)/H9*1000000</f>
        <v>0.0004978064160277736</v>
      </c>
      <c r="N9" s="26">
        <f>(C9-'[1]Suicides and Stolen'!B17)/I9*100000</f>
        <v>0.3193545372712432</v>
      </c>
      <c r="O9" s="26">
        <f>(D9-'[1]Suicides and Stolen'!C17)/I9*100000</f>
        <v>0.0277699597627168</v>
      </c>
    </row>
    <row r="10" spans="1:15" s="7" customFormat="1" ht="12.75" hidden="1">
      <c r="A10" s="7">
        <v>1987</v>
      </c>
      <c r="B10" s="43" t="s">
        <v>81</v>
      </c>
      <c r="C10" s="7">
        <v>34</v>
      </c>
      <c r="D10" s="7">
        <v>5</v>
      </c>
      <c r="E10" s="7">
        <v>232</v>
      </c>
      <c r="F10" s="7">
        <v>230</v>
      </c>
      <c r="G10" s="12">
        <f>'[1]121 Sch'!G10+'[1]121 Nsch'!F10</f>
        <v>10645192</v>
      </c>
      <c r="H10" s="12">
        <f>'[1]121 Sch'!H10+'[1]121 Nsch'!G10</f>
        <v>4360521000</v>
      </c>
      <c r="I10" s="12">
        <f>'[1]121 Sch'!I10+'[1]121 Nsch'!H10</f>
        <v>7601373</v>
      </c>
      <c r="J10" s="26">
        <f>(C10-'[1]Suicides and Stolen'!B18)/G10*100000</f>
        <v>0.30999910569954964</v>
      </c>
      <c r="K10" s="26">
        <f>(D10-'[1]Suicides and Stolen'!C18)/G10*100000</f>
        <v>0.03757564917570298</v>
      </c>
      <c r="L10" s="71">
        <f>(C10-'[1]Suicides and Stolen'!B18)/H10*1000000</f>
        <v>0.007567903009755027</v>
      </c>
      <c r="M10" s="71">
        <f>(D10-'[1]Suicides and Stolen'!C18)/H10*1000000</f>
        <v>0.0009173215769400033</v>
      </c>
      <c r="N10" s="26">
        <f>(C10-'[1]Suicides and Stolen'!B18)/I10*100000</f>
        <v>0.4341320969251213</v>
      </c>
      <c r="O10" s="26">
        <f>(D10-'[1]Suicides and Stolen'!C18)/I10*100000</f>
        <v>0.05262207235456016</v>
      </c>
    </row>
    <row r="11" spans="1:15" s="7" customFormat="1" ht="12.75" hidden="1">
      <c r="A11" s="7">
        <v>1988</v>
      </c>
      <c r="B11" s="43" t="s">
        <v>81</v>
      </c>
      <c r="C11" s="7">
        <v>30</v>
      </c>
      <c r="D11" s="7">
        <v>3</v>
      </c>
      <c r="E11" s="7">
        <v>285</v>
      </c>
      <c r="F11" s="7">
        <v>274</v>
      </c>
      <c r="G11" s="12">
        <f>'[1]121 Sch'!G11+'[1]121 Nsch'!F11</f>
        <v>11140548</v>
      </c>
      <c r="H11" s="12">
        <f>'[1]121 Sch'!H11+'[1]121 Nsch'!G11</f>
        <v>4503426000</v>
      </c>
      <c r="I11" s="12">
        <f>'[1]121 Sch'!I11+'[1]121 Nsch'!H11</f>
        <v>7716061</v>
      </c>
      <c r="J11" s="26">
        <f>(C11-'[1]Suicides and Stolen'!B19)/G11*100000</f>
        <v>0.2603103545714268</v>
      </c>
      <c r="K11" s="26">
        <f>(D11-'[1]Suicides and Stolen'!C19)/G11*100000</f>
        <v>0.017952438246305297</v>
      </c>
      <c r="L11" s="71">
        <f>(C11-'[1]Suicides and Stolen'!B19)/H11*1000000</f>
        <v>0.0064395418066156744</v>
      </c>
      <c r="M11" s="71">
        <f>(D11-'[1]Suicides and Stolen'!C19)/H11*1000000</f>
        <v>0.00044410633149073617</v>
      </c>
      <c r="N11" s="26">
        <f>(C11-'[1]Suicides and Stolen'!B19)/I11*100000</f>
        <v>0.37583943413614795</v>
      </c>
      <c r="O11" s="26">
        <f>(D11-'[1]Suicides and Stolen'!C19)/I11*100000</f>
        <v>0.025919960974906755</v>
      </c>
    </row>
    <row r="12" spans="1:15" s="7" customFormat="1" ht="12.75" hidden="1">
      <c r="A12" s="7">
        <v>1989</v>
      </c>
      <c r="B12" s="43"/>
      <c r="C12" s="7">
        <v>28</v>
      </c>
      <c r="D12" s="7">
        <v>11</v>
      </c>
      <c r="E12" s="7">
        <v>278</v>
      </c>
      <c r="F12" s="7">
        <v>276</v>
      </c>
      <c r="G12" s="12">
        <f>'[1]121 Sch'!G12+'[1]121 Nsch'!F12</f>
        <v>11274543</v>
      </c>
      <c r="H12" s="12">
        <f>'[1]121 Sch'!H12+'[1]121 Nsch'!G12</f>
        <v>4605083000</v>
      </c>
      <c r="I12" s="12">
        <f>'[1]121 Sch'!I12+'[1]121 Nsch'!H12</f>
        <v>7645494</v>
      </c>
      <c r="J12" s="26">
        <f>(C12-'[1]Suicides and Stolen'!B20)/G12*100000</f>
        <v>0.24834709486672765</v>
      </c>
      <c r="K12" s="26">
        <f>(D12-'[1]Suicides and Stolen'!C20)/G12*100000</f>
        <v>0.09756493012621442</v>
      </c>
      <c r="L12" s="71">
        <f>(C12-'[1]Suicides and Stolen'!B20)/H12*1000000</f>
        <v>0.0060802378589050405</v>
      </c>
      <c r="M12" s="71">
        <f>(D12-'[1]Suicides and Stolen'!C20)/H12*1000000</f>
        <v>0.002388664873141266</v>
      </c>
      <c r="N12" s="26">
        <f>(C12-'[1]Suicides and Stolen'!B20)/I12*100000</f>
        <v>0.36622878783241475</v>
      </c>
      <c r="O12" s="26">
        <f>(D12-'[1]Suicides and Stolen'!C20)/I12*100000</f>
        <v>0.14387559521987722</v>
      </c>
    </row>
    <row r="13" spans="1:15" s="7" customFormat="1" ht="12.75" hidden="1">
      <c r="A13" s="7">
        <v>1990</v>
      </c>
      <c r="B13" s="43"/>
      <c r="C13" s="7">
        <v>24</v>
      </c>
      <c r="D13" s="7">
        <v>6</v>
      </c>
      <c r="E13" s="7">
        <v>39</v>
      </c>
      <c r="F13" s="7">
        <v>12</v>
      </c>
      <c r="G13" s="12">
        <f>'[1]121 Sch'!G13+'[1]121 Nsch'!F13</f>
        <v>12150116</v>
      </c>
      <c r="H13" s="12">
        <f>'[1]121 Sch'!H13+'[1]121 Nsch'!G13</f>
        <v>4947832000</v>
      </c>
      <c r="I13" s="12">
        <f>'[1]121 Sch'!I13+'[1]121 Nsch'!H13</f>
        <v>8092306</v>
      </c>
      <c r="J13" s="26">
        <f>(C13-'[1]Suicides and Stolen'!B21)/G13*100000</f>
        <v>0.19752897832415758</v>
      </c>
      <c r="K13" s="26">
        <f>(D13-'[1]Suicides and Stolen'!C21)/G13*100000</f>
        <v>0.049382244581039396</v>
      </c>
      <c r="L13" s="71">
        <f>(C13-'[1]Suicides and Stolen'!B21)/H13*1000000</f>
        <v>0.004850609317373751</v>
      </c>
      <c r="M13" s="71">
        <f>(D13-'[1]Suicides and Stolen'!C21)/H13*1000000</f>
        <v>0.0012126523293434378</v>
      </c>
      <c r="N13" s="26">
        <f>(C13-'[1]Suicides and Stolen'!B21)/I13*100000</f>
        <v>0.2965780087900779</v>
      </c>
      <c r="O13" s="26">
        <f>(D13-'[1]Suicides and Stolen'!C21)/I13*100000</f>
        <v>0.07414450219751947</v>
      </c>
    </row>
    <row r="14" spans="1:15" s="7" customFormat="1" ht="12.75" hidden="1">
      <c r="A14" s="7">
        <v>1991</v>
      </c>
      <c r="B14" s="43"/>
      <c r="C14" s="7">
        <v>26</v>
      </c>
      <c r="D14" s="7">
        <v>4</v>
      </c>
      <c r="E14" s="7">
        <v>62</v>
      </c>
      <c r="F14" s="7">
        <v>49</v>
      </c>
      <c r="G14" s="12">
        <f>'[1]121 Sch'!G14+'[1]121 Nsch'!F14</f>
        <v>11780610</v>
      </c>
      <c r="H14" s="12">
        <f>'[1]121 Sch'!H14+'[1]121 Nsch'!G14</f>
        <v>4824824000</v>
      </c>
      <c r="I14" s="12">
        <f>'[1]121 Sch'!I14+'[1]121 Nsch'!H14</f>
        <v>7814875</v>
      </c>
      <c r="J14" s="26">
        <f>(C14-'[1]Suicides and Stolen'!B22)/G14*100000</f>
        <v>0.22070164448190713</v>
      </c>
      <c r="K14" s="26">
        <f>(D14-'[1]Suicides and Stolen'!C22)/G14*100000</f>
        <v>0.033954099151062636</v>
      </c>
      <c r="L14" s="71">
        <f>(C14-'[1]Suicides and Stolen'!B22)/H14*1000000</f>
        <v>0.005388797601736353</v>
      </c>
      <c r="M14" s="71">
        <f>(D14-'[1]Suicides and Stolen'!C22)/H14*1000000</f>
        <v>0.0008290457848825159</v>
      </c>
      <c r="N14" s="26">
        <f>(C14-'[1]Suicides and Stolen'!B22)/I14*100000</f>
        <v>0.3326988595466978</v>
      </c>
      <c r="O14" s="26">
        <f>(D14-'[1]Suicides and Stolen'!C22)/I14*100000</f>
        <v>0.0511844399302612</v>
      </c>
    </row>
    <row r="15" spans="1:15" s="7" customFormat="1" ht="12.75" hidden="1">
      <c r="A15" s="7">
        <v>1992</v>
      </c>
      <c r="B15" s="43"/>
      <c r="C15" s="7">
        <v>18</v>
      </c>
      <c r="D15" s="7">
        <v>4</v>
      </c>
      <c r="E15" s="7">
        <v>33</v>
      </c>
      <c r="F15" s="7">
        <v>31</v>
      </c>
      <c r="G15" s="12">
        <f>'[1]121 Sch'!G15+'[1]121 Nsch'!F15</f>
        <v>12359715</v>
      </c>
      <c r="H15" s="12">
        <f>'[1]121 Sch'!H15+'[1]121 Nsch'!G15</f>
        <v>5039435000</v>
      </c>
      <c r="I15" s="12">
        <f>'[1]121 Sch'!I15+'[1]121 Nsch'!H15</f>
        <v>7880707</v>
      </c>
      <c r="J15" s="26">
        <f>(C15-'[1]Suicides and Stolen'!B23)/G15*100000</f>
        <v>0.14563442603652269</v>
      </c>
      <c r="K15" s="26">
        <f>(D15-'[1]Suicides and Stolen'!C23)/G15*100000</f>
        <v>0.03236320578589393</v>
      </c>
      <c r="L15" s="71">
        <f>(C15-'[1]Suicides and Stolen'!B23)/H15*1000000</f>
        <v>0.0035718289847969068</v>
      </c>
      <c r="M15" s="71">
        <f>(D15-'[1]Suicides and Stolen'!C23)/H15*1000000</f>
        <v>0.0007937397743993126</v>
      </c>
      <c r="N15" s="26">
        <f>(C15-'[1]Suicides and Stolen'!B23)/I15*100000</f>
        <v>0.22840590317594603</v>
      </c>
      <c r="O15" s="26">
        <f>(D15-'[1]Suicides and Stolen'!C23)/I15*100000</f>
        <v>0.05075686737243244</v>
      </c>
    </row>
    <row r="16" spans="1:15" s="7" customFormat="1" ht="12.75" hidden="1">
      <c r="A16" s="7">
        <v>1993</v>
      </c>
      <c r="B16" s="43"/>
      <c r="C16" s="7">
        <v>23</v>
      </c>
      <c r="D16" s="7">
        <v>1</v>
      </c>
      <c r="E16" s="7">
        <v>1</v>
      </c>
      <c r="F16" s="7">
        <v>0</v>
      </c>
      <c r="G16" s="12">
        <f>'[1]121 Sch'!G16+'[1]121 Nsch'!F16</f>
        <v>12706206</v>
      </c>
      <c r="H16" s="12">
        <f>'[1]121 Sch'!H16+'[1]121 Nsch'!G16</f>
        <v>5249469000</v>
      </c>
      <c r="I16" s="12">
        <f>'[1]121 Sch'!I16+'[1]121 Nsch'!H16</f>
        <v>8073173</v>
      </c>
      <c r="J16" s="26">
        <f>(C16-'[1]Suicides and Stolen'!B24)/G16*100000</f>
        <v>0.18101390769203649</v>
      </c>
      <c r="K16" s="26">
        <f>(D16-'[1]Suicides and Stolen'!C24)/G16*100000</f>
        <v>0.00787016989965376</v>
      </c>
      <c r="L16" s="71">
        <f>(C16-'[1]Suicides and Stolen'!B24)/H16*1000000</f>
        <v>0.004381395527814337</v>
      </c>
      <c r="M16" s="71">
        <f>(D16-'[1]Suicides and Stolen'!C24)/H16*1000000</f>
        <v>0.00019049545773105813</v>
      </c>
      <c r="N16" s="26">
        <f>(C16-'[1]Suicides and Stolen'!B24)/I16*100000</f>
        <v>0.2848941797729344</v>
      </c>
      <c r="O16" s="26">
        <f>(D16-'[1]Suicides and Stolen'!C24)/I16*100000</f>
        <v>0.012386703468388452</v>
      </c>
    </row>
    <row r="17" spans="1:15" s="7" customFormat="1" ht="12.75" hidden="1">
      <c r="A17" s="7">
        <v>1994</v>
      </c>
      <c r="B17" s="43" t="s">
        <v>81</v>
      </c>
      <c r="C17" s="7">
        <v>23</v>
      </c>
      <c r="D17" s="7">
        <v>4</v>
      </c>
      <c r="E17" s="7">
        <v>239</v>
      </c>
      <c r="F17" s="7">
        <v>237</v>
      </c>
      <c r="G17" s="12">
        <f>'[1]121 Sch'!G17+'[1]121 Nsch'!F17</f>
        <v>13124315</v>
      </c>
      <c r="H17" s="12">
        <f>'[1]121 Sch'!H17+'[1]121 Nsch'!G17</f>
        <v>5478118000</v>
      </c>
      <c r="I17" s="12">
        <f>'[1]121 Sch'!I17+'[1]121 Nsch'!H17</f>
        <v>8238306</v>
      </c>
      <c r="J17" s="26">
        <f>(C17-'[1]Suicides and Stolen'!B25)/G17*100000</f>
        <v>0.16762779619355372</v>
      </c>
      <c r="K17" s="26">
        <f>(D17-'[1]Suicides and Stolen'!C25)/G17*100000</f>
        <v>0.030477781126100674</v>
      </c>
      <c r="L17" s="71">
        <f>(C17-'[1]Suicides and Stolen'!B25)/H17*1000000</f>
        <v>0.00401597775002291</v>
      </c>
      <c r="M17" s="71">
        <f>(D17-'[1]Suicides and Stolen'!C25)/H17*1000000</f>
        <v>0.000730177772731438</v>
      </c>
      <c r="N17" s="26">
        <f>(C17-'[1]Suicides and Stolen'!B25)/I17*100000</f>
        <v>0.2670451910866142</v>
      </c>
      <c r="O17" s="26">
        <f>(D17-'[1]Suicides and Stolen'!C25)/I17*100000</f>
        <v>0.04855367110665712</v>
      </c>
    </row>
    <row r="18" spans="1:15" s="7" customFormat="1" ht="12.75">
      <c r="A18" s="7">
        <v>1995</v>
      </c>
      <c r="B18" s="43"/>
      <c r="C18" s="139">
        <v>36</v>
      </c>
      <c r="D18" s="139">
        <v>3</v>
      </c>
      <c r="E18" s="139">
        <v>168</v>
      </c>
      <c r="F18" s="140">
        <v>162</v>
      </c>
      <c r="G18" s="12">
        <f>'[1]121 Sch'!G18+'[1]121 Nsch'!F18</f>
        <v>13505257</v>
      </c>
      <c r="H18" s="12">
        <f>'[1]121 Sch'!H18+'[1]121 Nsch'!G18</f>
        <v>5654069000</v>
      </c>
      <c r="I18" s="12">
        <f>'[1]121 Sch'!I18+'[1]121 Nsch'!H18</f>
        <v>8457465</v>
      </c>
      <c r="J18" s="26">
        <f>(C18-'[1]Suicides and Stolen'!B26)/G18*100000</f>
        <v>0.26656286511245214</v>
      </c>
      <c r="K18" s="26">
        <f>(D18-'[1]Suicides and Stolen'!C26)/G18*100000</f>
        <v>0.022213572092704345</v>
      </c>
      <c r="L18" s="71">
        <f>(C18-'[1]Suicides and Stolen'!B26)/H18*1000000</f>
        <v>0.00636709597990403</v>
      </c>
      <c r="M18" s="71">
        <f>(D18-'[1]Suicides and Stolen'!C26)/H18*1000000</f>
        <v>0.0005305913316586691</v>
      </c>
      <c r="N18" s="26">
        <f>(C18-'[1]Suicides and Stolen'!B26)/I18*100000</f>
        <v>0.42565946178908215</v>
      </c>
      <c r="O18" s="26">
        <f>(D18-'[1]Suicides and Stolen'!C26)/I18*100000</f>
        <v>0.035471621815756846</v>
      </c>
    </row>
    <row r="19" spans="1:15" s="7" customFormat="1" ht="12.75">
      <c r="A19" s="7">
        <v>1996</v>
      </c>
      <c r="B19" s="43"/>
      <c r="C19" s="139">
        <v>37</v>
      </c>
      <c r="D19" s="139">
        <v>5</v>
      </c>
      <c r="E19" s="139">
        <v>380</v>
      </c>
      <c r="F19" s="140">
        <v>350</v>
      </c>
      <c r="G19" s="12">
        <f>'[1]121 Sch'!G19+'[1]121 Nsch'!F19</f>
        <v>13746112</v>
      </c>
      <c r="H19" s="12">
        <f>'[1]121 Sch'!H19+'[1]121 Nsch'!G19</f>
        <v>5873108000</v>
      </c>
      <c r="I19" s="12">
        <f>'[1]121 Sch'!I19+'[1]121 Nsch'!H19</f>
        <v>8228810</v>
      </c>
      <c r="J19" s="26">
        <f>(C19-'[1]Suicides and Stolen'!B27)/G19*100000</f>
        <v>0.2691670197361989</v>
      </c>
      <c r="K19" s="26">
        <f>(D19-'[1]Suicides and Stolen'!C27)/G19*100000</f>
        <v>0.036373921585972815</v>
      </c>
      <c r="L19" s="71">
        <f>(C19-'[1]Suicides and Stolen'!B27)/H19*1000000</f>
        <v>0.006299901176685325</v>
      </c>
      <c r="M19" s="71">
        <f>(D19-'[1]Suicides and Stolen'!C27)/H19*1000000</f>
        <v>0.0008513379968493683</v>
      </c>
      <c r="N19" s="26">
        <f>(C19-'[1]Suicides and Stolen'!B27)/I19*100000</f>
        <v>0.44963974134777684</v>
      </c>
      <c r="O19" s="26">
        <f>(D19-'[1]Suicides and Stolen'!C27)/I19*100000</f>
        <v>0.06076212720915904</v>
      </c>
    </row>
    <row r="20" spans="1:15" ht="12.75" customHeight="1">
      <c r="A20" s="7">
        <v>1997</v>
      </c>
      <c r="B20" s="43"/>
      <c r="C20" s="139">
        <v>49</v>
      </c>
      <c r="D20" s="139">
        <v>4</v>
      </c>
      <c r="E20" s="139">
        <v>8</v>
      </c>
      <c r="F20" s="140">
        <v>6</v>
      </c>
      <c r="G20" s="12">
        <f>'[1]121 Sch'!G20+'[1]121 Nsch'!F20</f>
        <v>15838109</v>
      </c>
      <c r="H20" s="12">
        <f>'[1]121 Sch'!H20+'[1]121 Nsch'!G20</f>
        <v>6696638000</v>
      </c>
      <c r="I20" s="12">
        <f>'[1]121 Sch'!I20+'[1]121 Nsch'!H20</f>
        <v>10318383</v>
      </c>
      <c r="J20" s="26">
        <f>(C20-'[1]Suicides and Stolen'!B28)/G20*100000</f>
        <v>0.30938036857809226</v>
      </c>
      <c r="K20" s="26">
        <f>(D20-'[1]Suicides and Stolen'!C28)/G20*100000</f>
        <v>0.025255540292089162</v>
      </c>
      <c r="L20" s="71">
        <f>(C20-'[1]Suicides and Stolen'!B28)/H20*1000000</f>
        <v>0.007317104493329339</v>
      </c>
      <c r="M20" s="71">
        <f>(D20-'[1]Suicides and Stolen'!C28)/H20*1000000</f>
        <v>0.0005973146525166808</v>
      </c>
      <c r="N20" s="26">
        <f>(C20-'[1]Suicides and Stolen'!B28)/I20*100000</f>
        <v>0.4748806087155323</v>
      </c>
      <c r="O20" s="26">
        <f>(D20-'[1]Suicides and Stolen'!C28)/I20*100000</f>
        <v>0.038765763976778146</v>
      </c>
    </row>
    <row r="21" spans="1:15" ht="12.75">
      <c r="A21" s="7">
        <v>1998</v>
      </c>
      <c r="B21" s="43"/>
      <c r="C21" s="139">
        <v>50</v>
      </c>
      <c r="D21" s="139">
        <v>1</v>
      </c>
      <c r="E21" s="139">
        <v>1</v>
      </c>
      <c r="F21" s="139">
        <v>0</v>
      </c>
      <c r="G21" s="12">
        <f>'[1]121 Sch'!G21+'[1]121 Nsch'!F21</f>
        <v>16816555</v>
      </c>
      <c r="H21" s="12">
        <f>'[1]121 Sch'!H21+'[1]121 Nsch'!G21</f>
        <v>6736543000</v>
      </c>
      <c r="I21" s="12">
        <f>'[1]121 Sch'!I21+'[1]121 Nsch'!H21</f>
        <v>10979762</v>
      </c>
      <c r="J21" s="26">
        <f>(C21-'[1]Suicides and Stolen'!B29)/G21*100000</f>
        <v>0.29732605756648733</v>
      </c>
      <c r="K21" s="26">
        <f>(D21-'[1]Suicides and Stolen'!C29)/G21*100000</f>
        <v>0.005946521151329746</v>
      </c>
      <c r="L21" s="71">
        <f>(C21-'[1]Suicides and Stolen'!B29)/H21*1000000</f>
        <v>0.007422204534284127</v>
      </c>
      <c r="M21" s="71">
        <f>(D21-'[1]Suicides and Stolen'!C29)/H21*1000000</f>
        <v>0.00014844409068568256</v>
      </c>
      <c r="N21" s="26">
        <f>(C21-'[1]Suicides and Stolen'!B29)/I21*100000</f>
        <v>0.4553832769781349</v>
      </c>
      <c r="O21" s="26">
        <f>(D21-'[1]Suicides and Stolen'!C29)/I21*100000</f>
        <v>0.009107665539562698</v>
      </c>
    </row>
    <row r="22" spans="1:15" ht="12.75">
      <c r="A22" s="7">
        <v>1999</v>
      </c>
      <c r="B22" s="43"/>
      <c r="C22" s="139">
        <v>51</v>
      </c>
      <c r="D22" s="139">
        <v>2</v>
      </c>
      <c r="E22" s="139">
        <v>12</v>
      </c>
      <c r="F22" s="140">
        <v>11</v>
      </c>
      <c r="G22" s="12">
        <f>'[1]121 Sch'!G22+'[1]121 Nsch'!F22</f>
        <v>17555208</v>
      </c>
      <c r="H22" s="12">
        <f>'[1]121 Sch'!H22+'[1]121 Nsch'!G22</f>
        <v>7101314000</v>
      </c>
      <c r="I22" s="12">
        <f>'[1]121 Sch'!I22+'[1]121 Nsch'!H22</f>
        <v>11308762</v>
      </c>
      <c r="J22" s="26">
        <f>(C22-'[1]Suicides and Stolen'!B30)/G22*100000</f>
        <v>0.29051208051764466</v>
      </c>
      <c r="K22" s="26">
        <f>(D22-'[1]Suicides and Stolen'!C30)/G22*100000</f>
        <v>0.011392630608535086</v>
      </c>
      <c r="L22" s="71">
        <f>(C22-'[1]Suicides and Stolen'!B30)/H22*1000000</f>
        <v>0.007181769458441072</v>
      </c>
      <c r="M22" s="71">
        <f>(D22-'[1]Suicides and Stolen'!C30)/H22*1000000</f>
        <v>0.0002816380179780812</v>
      </c>
      <c r="N22" s="26">
        <f>(C22-'[1]Suicides and Stolen'!B30)/I22*100000</f>
        <v>0.4509777462820422</v>
      </c>
      <c r="O22" s="26">
        <f>(D22-'[1]Suicides and Stolen'!C30)/I22*100000</f>
        <v>0.017685401814982047</v>
      </c>
    </row>
    <row r="23" spans="1:15" ht="12.75">
      <c r="A23" s="7">
        <v>2000</v>
      </c>
      <c r="B23" s="43"/>
      <c r="C23" s="139">
        <v>56</v>
      </c>
      <c r="D23" s="139">
        <v>3</v>
      </c>
      <c r="E23" s="139">
        <v>92</v>
      </c>
      <c r="F23" s="140">
        <v>92</v>
      </c>
      <c r="G23" s="12">
        <f>'[1]121 Sch'!G23+'[1]121 Nsch'!F23</f>
        <v>18299257</v>
      </c>
      <c r="H23" s="12">
        <f>'[1]121 Sch'!H23+'[1]121 Nsch'!G23</f>
        <v>7524027000</v>
      </c>
      <c r="I23" s="12">
        <f>'[1]121 Sch'!I23+'[1]121 Nsch'!H23</f>
        <v>11468229</v>
      </c>
      <c r="J23" s="26">
        <f>(C23-'[1]Suicides and Stolen'!B31)/G23*100000</f>
        <v>0.30602335384436646</v>
      </c>
      <c r="K23" s="26">
        <f>(D23-'[1]Suicides and Stolen'!C31)/G23*100000</f>
        <v>0.01639410824166249</v>
      </c>
      <c r="L23" s="71">
        <f>(C23-'[1]Suicides and Stolen'!B31)/H23*1000000</f>
        <v>0.007442822839418306</v>
      </c>
      <c r="M23" s="71">
        <f>(D23-'[1]Suicides and Stolen'!C31)/H23*1000000</f>
        <v>0.00039872265211169495</v>
      </c>
      <c r="N23" s="26">
        <f>(C23-'[1]Suicides and Stolen'!B31)/I23*100000</f>
        <v>0.48830556139051634</v>
      </c>
      <c r="O23" s="26">
        <f>(D23-'[1]Suicides and Stolen'!C31)/I23*100000</f>
        <v>0.026159226503063376</v>
      </c>
    </row>
    <row r="24" spans="1:15" ht="12.75">
      <c r="A24" s="7">
        <v>2001</v>
      </c>
      <c r="B24" s="43" t="s">
        <v>81</v>
      </c>
      <c r="C24" s="139">
        <v>46</v>
      </c>
      <c r="D24" s="139">
        <v>6</v>
      </c>
      <c r="E24" s="139">
        <v>531</v>
      </c>
      <c r="F24" s="140">
        <v>525</v>
      </c>
      <c r="G24" s="12">
        <f>'[1]121 Sch'!G24+'[1]121 Nsch'!F24</f>
        <v>17814191</v>
      </c>
      <c r="H24" s="12">
        <f>'[1]121 Sch'!H24+'[1]121 Nsch'!G24</f>
        <v>7294191000</v>
      </c>
      <c r="I24" s="12">
        <f>'[1]121 Sch'!I24+'[1]121 Nsch'!H24</f>
        <v>10954832</v>
      </c>
      <c r="J24" s="26">
        <f>(C24-'[1]Suicides and Stolen'!B32)/G24*100000</f>
        <v>0.23576709152832143</v>
      </c>
      <c r="K24" s="26">
        <f>(D24-'[1]Suicides and Stolen'!C32)/G24*100000</f>
        <v>0.011227004358491497</v>
      </c>
      <c r="L24" s="71">
        <f>(C24-'[1]Suicides and Stolen'!B32)/H24*1000000</f>
        <v>0.0057580066110141616</v>
      </c>
      <c r="M24" s="71">
        <f>(D24-'[1]Suicides and Stolen'!C32)/H24*1000000</f>
        <v>0.00027419079100067436</v>
      </c>
      <c r="N24" s="26">
        <f>(C24-'[1]Suicides and Stolen'!B32)/I24*100000</f>
        <v>0.3833924609706475</v>
      </c>
      <c r="O24" s="26">
        <f>(D24-'[1]Suicides and Stolen'!C32)/I24*100000</f>
        <v>0.018256783855745116</v>
      </c>
    </row>
    <row r="25" spans="1:15" ht="12.75">
      <c r="A25" s="7">
        <v>2002</v>
      </c>
      <c r="B25" s="43"/>
      <c r="C25" s="139">
        <v>41</v>
      </c>
      <c r="D25" s="139">
        <v>0</v>
      </c>
      <c r="E25" s="139">
        <v>0</v>
      </c>
      <c r="F25" s="140">
        <v>0</v>
      </c>
      <c r="G25" s="12">
        <f>'[1]121 Sch'!G25+'[1]121 Nsch'!F25</f>
        <v>17290198</v>
      </c>
      <c r="H25" s="12">
        <f>'[1]121 Sch'!H25+'[1]121 Nsch'!G25</f>
        <v>7192501000</v>
      </c>
      <c r="I25" s="12">
        <f>'[1]121 Sch'!I25+'[1]121 Nsch'!H25</f>
        <v>10508473</v>
      </c>
      <c r="J25" s="26">
        <f>(C25-'[1]Suicides and Stolen'!B33)/G25*100000</f>
        <v>0.23712857423610764</v>
      </c>
      <c r="K25" s="26">
        <f>(D25-'[1]Suicides and Stolen'!C33)/G25*100000</f>
        <v>0</v>
      </c>
      <c r="L25" s="71">
        <f>(C25-'[1]Suicides and Stolen'!B33)/H25*1000000</f>
        <v>0.005700381550172881</v>
      </c>
      <c r="M25" s="71">
        <f>(D25-'[1]Suicides and Stolen'!C33)/H25*1000000</f>
        <v>0</v>
      </c>
      <c r="N25" s="26">
        <f>(C25-'[1]Suicides and Stolen'!B33)/I25*100000</f>
        <v>0.390161348846783</v>
      </c>
      <c r="O25" s="26">
        <f>(D25-'[1]Suicides and Stolen'!C33)/I25*100000</f>
        <v>0</v>
      </c>
    </row>
    <row r="26" spans="1:15" ht="12.75">
      <c r="A26" s="7">
        <v>2003</v>
      </c>
      <c r="B26" s="43"/>
      <c r="C26" s="139">
        <v>54</v>
      </c>
      <c r="D26" s="139">
        <v>2</v>
      </c>
      <c r="E26" s="139">
        <v>22</v>
      </c>
      <c r="F26" s="140">
        <v>21</v>
      </c>
      <c r="G26" s="12">
        <f>'[1]121 Sch'!G26+'[1]121 Nsch'!F26</f>
        <v>17467700</v>
      </c>
      <c r="H26" s="12">
        <f>'[1]121 Sch'!H26+'[1]121 Nsch'!G26</f>
        <v>7280383000</v>
      </c>
      <c r="I26" s="12">
        <f>'[1]121 Sch'!I26+'[1]121 Nsch'!H26</f>
        <v>10433164</v>
      </c>
      <c r="J26" s="26">
        <f>(C26-'[1]Suicides and Stolen'!B34)/G26*100000</f>
        <v>0.3091420164074263</v>
      </c>
      <c r="K26" s="26">
        <f>(D26-'[1]Suicides and Stolen'!C34)/G26*100000</f>
        <v>0.01144970431138616</v>
      </c>
      <c r="L26" s="71">
        <f>(C26-'[1]Suicides and Stolen'!B34)/H26*1000000</f>
        <v>0.007417192199915856</v>
      </c>
      <c r="M26" s="71">
        <f>(D26-'[1]Suicides and Stolen'!C34)/H26*1000000</f>
        <v>0.0002747108222191058</v>
      </c>
      <c r="N26" s="26">
        <f>(C26-'[1]Suicides and Stolen'!B34)/I26*100000</f>
        <v>0.5175802853285926</v>
      </c>
      <c r="O26" s="26">
        <f>(D26-'[1]Suicides and Stolen'!C34)/I26*100000</f>
        <v>0.01916964019735528</v>
      </c>
    </row>
    <row r="27" spans="1:15" ht="12.75">
      <c r="A27" s="7">
        <v>2004</v>
      </c>
      <c r="B27" s="43"/>
      <c r="C27" s="139">
        <v>30</v>
      </c>
      <c r="D27" s="139">
        <v>2</v>
      </c>
      <c r="E27" s="139">
        <v>14</v>
      </c>
      <c r="F27" s="140">
        <v>14</v>
      </c>
      <c r="G27" s="12">
        <f>'[1]121 Sch'!G27+'[1]121 Nsch'!F27</f>
        <v>18882503</v>
      </c>
      <c r="H27" s="12">
        <f>'[1]121 Sch'!H27+'[1]121 Nsch'!G27</f>
        <v>7930159000</v>
      </c>
      <c r="I27" s="12">
        <f>'[1]121 Sch'!I27+'[1]121 Nsch'!H27</f>
        <v>11023128</v>
      </c>
      <c r="J27" s="26">
        <f>(C27-'[1]Suicides and Stolen'!B35)/G27*100000</f>
        <v>0.15887724206902018</v>
      </c>
      <c r="K27" s="26">
        <f>(D27-'[1]Suicides and Stolen'!C35)/G27*100000</f>
        <v>0.01059181613793468</v>
      </c>
      <c r="L27" s="71">
        <f>(C27-'[1]Suicides and Stolen'!B35)/H27*1000000</f>
        <v>0.0037830262924110347</v>
      </c>
      <c r="M27" s="71">
        <f>(D27-'[1]Suicides and Stolen'!C35)/H27*1000000</f>
        <v>0.0002522017528274023</v>
      </c>
      <c r="N27" s="26">
        <f>(C27-'[1]Suicides and Stolen'!B35)/I27*100000</f>
        <v>0.27215505435480747</v>
      </c>
      <c r="O27" s="26">
        <f>(D27-'[1]Suicides and Stolen'!C35)/I27*100000</f>
        <v>0.018143670290320497</v>
      </c>
    </row>
    <row r="28" spans="1:15" ht="12.75">
      <c r="A28" s="7">
        <v>2005</v>
      </c>
      <c r="B28" s="43"/>
      <c r="C28" s="139">
        <v>40</v>
      </c>
      <c r="D28" s="139">
        <v>3</v>
      </c>
      <c r="E28" s="139">
        <v>22</v>
      </c>
      <c r="F28" s="140">
        <v>20</v>
      </c>
      <c r="G28" s="12">
        <f>'[1]121 Sch'!G28+'[1]121 Nsch'!F28</f>
        <v>19390029</v>
      </c>
      <c r="H28" s="12">
        <f>'[1]121 Sch'!H28+'[1]121 Nsch'!G28</f>
        <v>8165643000</v>
      </c>
      <c r="I28" s="12">
        <f>'[1]121 Sch'!I28+'[1]121 Nsch'!H28</f>
        <v>11130407</v>
      </c>
      <c r="J28" s="26">
        <f>(C28-'[1]Suicides and Stolen'!B36)/G28*100000</f>
        <v>0.20629159450973486</v>
      </c>
      <c r="K28" s="26">
        <f>(D28-'[1]Suicides and Stolen'!C36)/G28*100000</f>
        <v>0.015471869588230115</v>
      </c>
      <c r="L28" s="71">
        <f>(C28-'[1]Suicides and Stolen'!B36)/H28*1000000</f>
        <v>0.004898573204829062</v>
      </c>
      <c r="M28" s="71">
        <f>(D28-'[1]Suicides and Stolen'!C36)/H28*1000000</f>
        <v>0.00036739299036217966</v>
      </c>
      <c r="N28" s="26">
        <f>(C28-'[1]Suicides and Stolen'!B36)/I28*100000</f>
        <v>0.3593758970359305</v>
      </c>
      <c r="O28" s="26">
        <f>(D28-'[1]Suicides and Stolen'!C36)/I28*100000</f>
        <v>0.026953192277694788</v>
      </c>
    </row>
    <row r="29" spans="1:15" ht="12.75">
      <c r="A29" s="7">
        <v>2006</v>
      </c>
      <c r="B29" s="43"/>
      <c r="C29" s="139">
        <v>33</v>
      </c>
      <c r="D29" s="139">
        <v>2</v>
      </c>
      <c r="E29" s="139">
        <v>50</v>
      </c>
      <c r="F29" s="140">
        <v>49</v>
      </c>
      <c r="G29" s="12">
        <f>'[1]121 Sch'!G29+'[1]121 Nsch'!F29</f>
        <v>19263209</v>
      </c>
      <c r="H29" s="12">
        <f>'[1]121 Sch'!H29+'[1]121 Nsch'!G29</f>
        <v>8139357000</v>
      </c>
      <c r="I29" s="12">
        <f>'[1]121 Sch'!I29+'[1]121 Nsch'!H29</f>
        <v>10820915</v>
      </c>
      <c r="J29" s="26">
        <f>(C29-'[1]Suicides and Stolen'!B37)/G29*100000</f>
        <v>0.17131102092076145</v>
      </c>
      <c r="K29" s="26">
        <f>(D29-'[1]Suicides and Stolen'!C37)/G29*100000</f>
        <v>0.010382486116409784</v>
      </c>
      <c r="L29" s="71">
        <f>(C29-'[1]Suicides and Stolen'!B37)/H29*1000000</f>
        <v>0.0040543743197404905</v>
      </c>
      <c r="M29" s="71">
        <f>(D29-'[1]Suicides and Stolen'!C37)/H29*1000000</f>
        <v>0.0002457196557418479</v>
      </c>
      <c r="N29" s="26">
        <f>(C29-'[1]Suicides and Stolen'!B37)/I29*100000</f>
        <v>0.30496496830443637</v>
      </c>
      <c r="O29" s="26">
        <f>(D29-'[1]Suicides and Stolen'!C37)/I29*100000</f>
        <v>0.01848272535178402</v>
      </c>
    </row>
    <row r="30" spans="1:15" ht="12.75">
      <c r="A30" s="7">
        <v>2007</v>
      </c>
      <c r="B30" s="43"/>
      <c r="C30" s="139">
        <v>28</v>
      </c>
      <c r="D30" s="139">
        <v>1</v>
      </c>
      <c r="E30" s="139">
        <v>1</v>
      </c>
      <c r="F30" s="140">
        <v>1</v>
      </c>
      <c r="G30" s="12">
        <f>'[1]121 Sch'!G30+'[1]121 Nsch'!F30</f>
        <v>19637322</v>
      </c>
      <c r="H30" s="12">
        <f>'[1]121 Sch'!H30+'[1]121 Nsch'!G30</f>
        <v>8315905000</v>
      </c>
      <c r="I30" s="12">
        <f>'[1]121 Sch'!I30+'[1]121 Nsch'!H30</f>
        <v>10928432</v>
      </c>
      <c r="J30" s="26">
        <f>(C30-'[1]Suicides and Stolen'!B38)/G30*100000</f>
        <v>0.14258563362152946</v>
      </c>
      <c r="K30" s="26">
        <f>(D30-'[1]Suicides and Stolen'!C38)/G30*100000</f>
        <v>0.005092344057911766</v>
      </c>
      <c r="L30" s="71">
        <f>(C30-'[1]Suicides and Stolen'!B38)/H30*1000000</f>
        <v>0.0033670418312859514</v>
      </c>
      <c r="M30" s="71">
        <f>(D30-'[1]Suicides and Stolen'!C38)/H30*1000000</f>
        <v>0.00012025149397449828</v>
      </c>
      <c r="N30" s="26">
        <f>(C30-'[1]Suicides and Stolen'!B38)/I30*100000</f>
        <v>0.25621241912838</v>
      </c>
      <c r="O30" s="26">
        <f>(D30-'[1]Suicides and Stolen'!C38)/I30*100000</f>
        <v>0.009150443540299286</v>
      </c>
    </row>
    <row r="31" spans="1:15" ht="12.75">
      <c r="A31" s="7">
        <v>2008</v>
      </c>
      <c r="B31" s="43"/>
      <c r="C31" s="139">
        <v>28</v>
      </c>
      <c r="D31" s="139">
        <v>2</v>
      </c>
      <c r="E31" s="139">
        <v>3</v>
      </c>
      <c r="F31" s="140">
        <v>1</v>
      </c>
      <c r="G31" s="12">
        <f>'[1]121 Sch'!G31+'[1]121 Nsch'!F31</f>
        <v>19126766</v>
      </c>
      <c r="H31" s="12">
        <f>'[1]121 Sch'!H31+'[1]121 Nsch'!G31</f>
        <v>8068288000</v>
      </c>
      <c r="I31" s="12">
        <f>'[1]121 Sch'!I31+'[1]121 Nsch'!H31</f>
        <v>10448133</v>
      </c>
      <c r="J31" s="26">
        <f>(C31-'[1]Suicides and Stolen'!B39)/G31*100000</f>
        <v>0.14639171096671544</v>
      </c>
      <c r="K31" s="26">
        <f>(D31-'[1]Suicides and Stolen'!C39)/G31*100000</f>
        <v>0.010456550783336818</v>
      </c>
      <c r="L31" s="71">
        <f>(C31-'[1]Suicides and Stolen'!B39)/H31*1000000</f>
        <v>0.0034703768630966075</v>
      </c>
      <c r="M31" s="71">
        <f>(D31-'[1]Suicides and Stolen'!C39)/H31*1000000</f>
        <v>0.00024788406164975765</v>
      </c>
      <c r="N31" s="26">
        <f>(C31-'[1]Suicides and Stolen'!B39)/I31*100000</f>
        <v>0.2679904629851094</v>
      </c>
      <c r="O31" s="26">
        <f>(D31-'[1]Suicides and Stolen'!C39)/I31*100000</f>
        <v>0.019142175927507814</v>
      </c>
    </row>
    <row r="32" spans="1:15" ht="12.75">
      <c r="A32" s="7">
        <v>2009</v>
      </c>
      <c r="B32" s="43"/>
      <c r="C32" s="139">
        <v>30</v>
      </c>
      <c r="D32" s="139">
        <v>2</v>
      </c>
      <c r="E32" s="139">
        <v>52</v>
      </c>
      <c r="F32" s="140">
        <v>51</v>
      </c>
      <c r="G32" s="12">
        <f>'[1]121 Sch'!G32+'[1]121 Nsch'!F32</f>
        <v>17626832</v>
      </c>
      <c r="H32" s="36">
        <f>'[1]121 Sch'!H32+'[1]121 Nsch'!G32</f>
        <v>7465598000</v>
      </c>
      <c r="I32" s="12">
        <f>'[1]121 Sch'!I32+'[1]121 Nsch'!H32</f>
        <v>9705056</v>
      </c>
      <c r="J32" s="26">
        <f>(C32-'[1]Suicides and Stolen'!B40)/G32*100000</f>
        <v>0.1701950753260711</v>
      </c>
      <c r="K32" s="26">
        <f>(D32-'[1]Suicides and Stolen'!C40)/G32*100000</f>
        <v>0.011346338355071406</v>
      </c>
      <c r="L32" s="71">
        <f>(C32-'[1]Suicides and Stolen'!B40)/H32*1000000</f>
        <v>0.004018432280977357</v>
      </c>
      <c r="M32" s="71">
        <f>(D32-'[1]Suicides and Stolen'!C40)/H32*1000000</f>
        <v>0.00026789548539849054</v>
      </c>
      <c r="N32" s="26">
        <f>(C32-'[1]Suicides and Stolen'!B40)/I32*100000</f>
        <v>0.30911722714428436</v>
      </c>
      <c r="O32" s="26">
        <f>(D32-'[1]Suicides and Stolen'!C40)/I32*100000</f>
        <v>0.02060781514295229</v>
      </c>
    </row>
    <row r="33" spans="1:15" ht="12.75">
      <c r="A33" s="7">
        <v>2010</v>
      </c>
      <c r="B33" s="43"/>
      <c r="C33" s="139">
        <v>30</v>
      </c>
      <c r="D33" s="139">
        <v>1</v>
      </c>
      <c r="E33" s="139">
        <v>2</v>
      </c>
      <c r="F33" s="140">
        <v>2</v>
      </c>
      <c r="G33" s="12">
        <f>'[1]121 Sch'!G33+'[1]121 Nsch'!F33</f>
        <v>17750986</v>
      </c>
      <c r="H33" s="12">
        <f>'[1]121 Sch'!H33+'[1]121 Nsch'!G33</f>
        <v>7598128000</v>
      </c>
      <c r="I33" s="12">
        <f>'[1]121 Sch'!I33+'[1]121 Nsch'!H33</f>
        <v>9633846</v>
      </c>
      <c r="J33" s="26">
        <f>(C33-'[1]Suicides and Stolen'!B41)/G33*100000</f>
        <v>0.1690046964151738</v>
      </c>
      <c r="K33" s="26">
        <f>(D33-'[1]Suicides and Stolen'!C41)/G33*100000</f>
        <v>0.005633489880505793</v>
      </c>
      <c r="L33" s="71">
        <f>(C33-'[1]Suicides and Stolen'!B41)/H33*1000000</f>
        <v>0.003948340959773249</v>
      </c>
      <c r="M33" s="71">
        <f>(D33-'[1]Suicides and Stolen'!C41)/H33*1000000</f>
        <v>0.00013161136532577499</v>
      </c>
      <c r="N33" s="26">
        <f>(C33-'[1]Suicides and Stolen'!B41)/I33*100000</f>
        <v>0.3114021129256166</v>
      </c>
      <c r="O33" s="26">
        <f>(D33-'[1]Suicides and Stolen'!C41)/I33*100000</f>
        <v>0.010380070430853887</v>
      </c>
    </row>
    <row r="34" spans="1:15" ht="12.75">
      <c r="A34" s="7">
        <v>2011</v>
      </c>
      <c r="B34" s="43"/>
      <c r="C34" s="139">
        <v>31</v>
      </c>
      <c r="D34" s="139">
        <v>0</v>
      </c>
      <c r="E34" s="139">
        <v>0</v>
      </c>
      <c r="F34" s="139">
        <v>0</v>
      </c>
      <c r="G34" s="12">
        <f>'[1]121 Sch'!G34+'[1]121 Nsch'!F34</f>
        <v>17962965</v>
      </c>
      <c r="H34" s="12">
        <f>'[1]121 Sch'!H34+'[1]121 Nsch'!G34</f>
        <v>7713557000</v>
      </c>
      <c r="I34" s="12">
        <f>'[1]121 Sch'!I34+'[1]121 Nsch'!H34</f>
        <v>9583947</v>
      </c>
      <c r="J34" s="26">
        <f>(C34-'[1]Suicides and Stolen'!B42)/G34*100000</f>
        <v>0.17257730001700722</v>
      </c>
      <c r="K34" s="26">
        <f>(D34-'[1]Suicides and Stolen'!C42)/G34*100000</f>
        <v>0</v>
      </c>
      <c r="L34" s="71">
        <f>(C34-'[1]Suicides and Stolen'!B42)/H34*1000000</f>
        <v>0.0040188981555461375</v>
      </c>
      <c r="M34" s="71">
        <f>(D34-'[1]Suicides and Stolen'!C42)/H34*1000000</f>
        <v>0</v>
      </c>
      <c r="N34" s="26">
        <f>(C34-'[1]Suicides and Stolen'!B42)/I34*100000</f>
        <v>0.3234575483357744</v>
      </c>
      <c r="O34" s="26">
        <f>(D34-'[1]Suicides and Stolen'!C42)/I34*100000</f>
        <v>0</v>
      </c>
    </row>
    <row r="35" spans="1:15" ht="12.75">
      <c r="A35" s="7">
        <v>2012</v>
      </c>
      <c r="B35" s="43"/>
      <c r="C35" s="139">
        <v>27</v>
      </c>
      <c r="D35" s="139">
        <v>0</v>
      </c>
      <c r="E35" s="139">
        <v>0</v>
      </c>
      <c r="F35" s="139">
        <v>0</v>
      </c>
      <c r="G35" s="12">
        <f>'[1]121 Sch'!G35+'[1]121 Nsch'!F35</f>
        <v>17722235</v>
      </c>
      <c r="H35" s="36">
        <f>'[1]121 Sch'!H35+'[1]121 Nsch'!G35</f>
        <v>7659905000</v>
      </c>
      <c r="I35" s="12">
        <f>'[1]121 Sch'!I35+'[1]121 Nsch'!H35</f>
        <v>9390678</v>
      </c>
      <c r="J35" s="26">
        <f>(C35-'[1]Suicides and Stolen'!B43)/G35*100000</f>
        <v>0.15235098733314395</v>
      </c>
      <c r="K35" s="26">
        <f>(D35-'[1]Suicides and Stolen'!C43)/G35*100000</f>
        <v>0</v>
      </c>
      <c r="L35" s="71">
        <f>(C35-'[1]Suicides and Stolen'!B43)/H35*1000000</f>
        <v>0.003524847893022172</v>
      </c>
      <c r="M35" s="71">
        <f>(D35-'[1]Suicides and Stolen'!C43)/H35*1000000</f>
        <v>0</v>
      </c>
      <c r="N35" s="26">
        <f>(C35-'[1]Suicides and Stolen'!B43)/I35*100000</f>
        <v>0.2875191759317059</v>
      </c>
      <c r="O35" s="26">
        <f>(D35-'[1]Suicides and Stolen'!C43)/I35*100000</f>
        <v>0</v>
      </c>
    </row>
    <row r="36" spans="1:15" ht="12.75">
      <c r="A36" s="7">
        <v>2013</v>
      </c>
      <c r="B36" s="43"/>
      <c r="C36" s="139">
        <v>23</v>
      </c>
      <c r="D36" s="139">
        <v>2</v>
      </c>
      <c r="E36" s="139">
        <v>9</v>
      </c>
      <c r="F36" s="140">
        <v>9</v>
      </c>
      <c r="G36" s="12">
        <f>'[1]121 Sch'!G36+'[1]121 Nsch'!F36</f>
        <v>17692748</v>
      </c>
      <c r="H36" s="12">
        <f>'[1]121 Sch'!H36+'[1]121 Nsch'!G36</f>
        <v>7659746500</v>
      </c>
      <c r="I36" s="12">
        <f>'[1]121 Sch'!I36+'[1]121 Nsch'!H36</f>
        <v>9266013</v>
      </c>
      <c r="J36" s="26">
        <f>(C36-'[1]Suicides and Stolen'!B44)/G36*100000</f>
        <v>0.12999676477616706</v>
      </c>
      <c r="K36" s="26">
        <f>(D36-'[1]Suicides and Stolen'!C44)/G36*100000</f>
        <v>0.011304066502275395</v>
      </c>
      <c r="L36" s="71">
        <f>(C36-'[1]Suicides and Stolen'!B44)/H36*1000000</f>
        <v>0.0030027103377376786</v>
      </c>
      <c r="M36" s="71">
        <f>(D36-'[1]Suicides and Stolen'!C44)/H36*1000000</f>
        <v>0.0002611052467597981</v>
      </c>
      <c r="N36" s="26">
        <f>(C36-'[1]Suicides and Stolen'!B44)/I36*100000</f>
        <v>0.2482189481063754</v>
      </c>
      <c r="O36" s="26">
        <f>(D36-'[1]Suicides and Stolen'!C44)/I36*100000</f>
        <v>0.02158425635707612</v>
      </c>
    </row>
    <row r="37" spans="1:15" ht="12.75">
      <c r="A37" s="7">
        <v>2014</v>
      </c>
      <c r="B37" s="43"/>
      <c r="C37" s="139">
        <v>28</v>
      </c>
      <c r="D37" s="139">
        <v>0</v>
      </c>
      <c r="E37" s="139">
        <v>0</v>
      </c>
      <c r="F37" s="139">
        <v>0</v>
      </c>
      <c r="G37" s="36">
        <f>'[1]121 Sch'!G37+'[1]121 Nsch'!F37</f>
        <v>17599000</v>
      </c>
      <c r="H37" s="12">
        <f>'[1]121 Sch'!H37+'[1]121 Nsch'!G37</f>
        <v>7656814700</v>
      </c>
      <c r="I37" s="36">
        <f>'[1]121 Sch'!I37+'[1]121 Nsch'!H37</f>
        <v>9008000</v>
      </c>
      <c r="J37" s="26">
        <f>(C37-'[1]Suicides and Stolen'!B45)/G37*100000</f>
        <v>0.15909994886073073</v>
      </c>
      <c r="K37" s="26">
        <f>(D37-'[1]Suicides and Stolen'!C45)/G37*100000</f>
        <v>0</v>
      </c>
      <c r="L37" s="71">
        <f>(C37-'[1]Suicides and Stolen'!B45)/H37*1000000</f>
        <v>0.0036568731381209996</v>
      </c>
      <c r="M37" s="71">
        <f>(D37-'[1]Suicides and Stolen'!C45)/H37*1000000</f>
        <v>0</v>
      </c>
      <c r="N37" s="26">
        <f>(C37-'[1]Suicides and Stolen'!B45)/I37*100000</f>
        <v>0.3108348134991119</v>
      </c>
      <c r="O37" s="26">
        <f>(D37-'[1]Suicides and Stolen'!C45)/I37*100000</f>
        <v>0</v>
      </c>
    </row>
    <row r="38" spans="1:15" ht="12.75">
      <c r="A38" s="7"/>
      <c r="B38" s="43"/>
      <c r="C38" s="7"/>
      <c r="D38" s="7"/>
      <c r="E38" s="7"/>
      <c r="F38" s="7"/>
      <c r="G38" s="12"/>
      <c r="H38" s="12"/>
      <c r="I38" s="12"/>
      <c r="J38" s="26"/>
      <c r="K38" s="26"/>
      <c r="L38" s="71"/>
      <c r="M38" s="71"/>
      <c r="N38" s="26"/>
      <c r="O38" s="26"/>
    </row>
    <row r="39" ht="11.25">
      <c r="J39" s="72"/>
    </row>
    <row r="40" spans="1:16" ht="15">
      <c r="A40" s="51" t="s">
        <v>82</v>
      </c>
      <c r="D40" s="40" t="s">
        <v>83</v>
      </c>
      <c r="E40"/>
      <c r="F40"/>
      <c r="G40"/>
      <c r="H40"/>
      <c r="I40"/>
      <c r="J40"/>
      <c r="K40"/>
      <c r="L40"/>
      <c r="M40"/>
      <c r="N40"/>
      <c r="O40"/>
      <c r="P40"/>
    </row>
    <row r="41" spans="4:16" ht="15" customHeight="1">
      <c r="D41" s="40" t="s">
        <v>84</v>
      </c>
      <c r="G41" s="40"/>
      <c r="H41" s="40"/>
      <c r="I41" s="40"/>
      <c r="J41" s="40"/>
      <c r="K41" s="40"/>
      <c r="L41" s="40"/>
      <c r="M41" s="40"/>
      <c r="N41" s="40"/>
      <c r="O41" s="40"/>
      <c r="P41"/>
    </row>
    <row r="42" spans="4:16" ht="15" customHeight="1">
      <c r="D42" s="40" t="s">
        <v>52</v>
      </c>
      <c r="G42" s="40"/>
      <c r="H42" s="40"/>
      <c r="I42" s="40"/>
      <c r="J42" s="40"/>
      <c r="K42" s="40"/>
      <c r="L42" s="40"/>
      <c r="M42" s="40"/>
      <c r="N42" s="40"/>
      <c r="O42" s="40"/>
      <c r="P42"/>
    </row>
    <row r="43" spans="4:16" ht="15" customHeight="1">
      <c r="D43" s="151" t="s">
        <v>85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/>
    </row>
    <row r="44" spans="3:16" ht="9.75" customHeight="1">
      <c r="C44"/>
      <c r="D44" s="40" t="s">
        <v>86</v>
      </c>
      <c r="E44" s="74"/>
      <c r="F44" s="75"/>
      <c r="G44" s="76"/>
      <c r="H44" s="74"/>
      <c r="I44" s="77"/>
      <c r="J44" s="77"/>
      <c r="K44"/>
      <c r="L44"/>
      <c r="M44"/>
      <c r="N44"/>
      <c r="O44"/>
      <c r="P44"/>
    </row>
    <row r="45" spans="3:16" ht="9.75" customHeight="1">
      <c r="C45"/>
      <c r="D45" s="40" t="s">
        <v>87</v>
      </c>
      <c r="E45" s="78"/>
      <c r="F45" s="79"/>
      <c r="G45" s="76"/>
      <c r="H45" s="78"/>
      <c r="I45" s="80"/>
      <c r="J45" s="80"/>
      <c r="K45"/>
      <c r="L45"/>
      <c r="M45"/>
      <c r="N45"/>
      <c r="O45"/>
      <c r="P45"/>
    </row>
    <row r="46" spans="3:16" ht="9.75" customHeight="1">
      <c r="C46"/>
      <c r="D46" s="40" t="s">
        <v>88</v>
      </c>
      <c r="E46" s="78"/>
      <c r="F46" s="79"/>
      <c r="G46" s="76"/>
      <c r="H46" s="78"/>
      <c r="I46" s="80"/>
      <c r="J46" s="80"/>
      <c r="K46"/>
      <c r="L46"/>
      <c r="M46"/>
      <c r="N46"/>
      <c r="O46"/>
      <c r="P46"/>
    </row>
  </sheetData>
  <sheetProtection/>
  <mergeCells count="1">
    <mergeCell ref="D43:O43"/>
  </mergeCells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18" sqref="C18:F37"/>
    </sheetView>
  </sheetViews>
  <sheetFormatPr defaultColWidth="9.140625" defaultRowHeight="15"/>
  <cols>
    <col min="1" max="1" width="5.57421875" style="40" customWidth="1"/>
    <col min="2" max="2" width="1.28515625" style="51" customWidth="1"/>
    <col min="3" max="3" width="4.28125" style="40" customWidth="1"/>
    <col min="4" max="5" width="5.8515625" style="40" customWidth="1"/>
    <col min="6" max="6" width="8.140625" style="40" customWidth="1"/>
    <col min="7" max="7" width="12.8515625" style="2" customWidth="1"/>
    <col min="8" max="8" width="14.421875" style="2" customWidth="1"/>
    <col min="9" max="9" width="11.28125" style="2" customWidth="1"/>
    <col min="10" max="10" width="7.140625" style="5" customWidth="1"/>
    <col min="11" max="11" width="7.00390625" style="5" customWidth="1"/>
    <col min="12" max="12" width="7.421875" style="62" customWidth="1"/>
    <col min="13" max="13" width="7.7109375" style="62" customWidth="1"/>
    <col min="14" max="15" width="6.7109375" style="5" customWidth="1"/>
    <col min="16" max="16" width="14.421875" style="40" customWidth="1"/>
    <col min="17" max="16384" width="9.140625" style="40" customWidth="1"/>
  </cols>
  <sheetData>
    <row r="1" spans="1:15" ht="12.75">
      <c r="A1" s="44"/>
      <c r="B1" s="44"/>
      <c r="C1" s="1"/>
      <c r="D1" s="1" t="s">
        <v>89</v>
      </c>
      <c r="E1" s="44"/>
      <c r="F1" s="129"/>
      <c r="G1" s="61"/>
      <c r="H1" s="61"/>
      <c r="I1" s="61"/>
      <c r="J1" s="63"/>
      <c r="K1" s="63"/>
      <c r="L1" s="64"/>
      <c r="M1" s="64"/>
      <c r="N1" s="63"/>
      <c r="O1" s="63"/>
    </row>
    <row r="2" spans="1:15" ht="12.75">
      <c r="A2" s="44"/>
      <c r="B2" s="44"/>
      <c r="C2" s="1"/>
      <c r="D2" s="1" t="s">
        <v>90</v>
      </c>
      <c r="E2" s="44"/>
      <c r="F2" s="129"/>
      <c r="G2" s="61"/>
      <c r="H2" s="61"/>
      <c r="I2" s="61"/>
      <c r="J2" s="63"/>
      <c r="K2" s="63"/>
      <c r="L2" s="64"/>
      <c r="M2" s="64"/>
      <c r="N2" s="63"/>
      <c r="O2" s="63"/>
    </row>
    <row r="3" spans="1:15" ht="12.75">
      <c r="A3" s="7"/>
      <c r="B3" s="43"/>
      <c r="C3" s="7"/>
      <c r="D3" s="7"/>
      <c r="E3" s="7"/>
      <c r="F3" s="7"/>
      <c r="G3" s="12"/>
      <c r="H3" s="12"/>
      <c r="I3" s="12"/>
      <c r="J3" s="26"/>
      <c r="K3" s="26"/>
      <c r="L3" s="71"/>
      <c r="M3" s="71"/>
      <c r="N3" s="26"/>
      <c r="O3" s="26"/>
    </row>
    <row r="4" spans="2:15" s="7" customFormat="1" ht="46.5" customHeight="1">
      <c r="B4" s="43"/>
      <c r="C4" s="10" t="s">
        <v>2</v>
      </c>
      <c r="D4" s="11"/>
      <c r="E4" s="10" t="s">
        <v>3</v>
      </c>
      <c r="F4" s="11"/>
      <c r="G4" s="65"/>
      <c r="H4" s="12"/>
      <c r="I4" s="12"/>
      <c r="J4" s="13" t="s">
        <v>4</v>
      </c>
      <c r="K4" s="66"/>
      <c r="L4" s="8" t="s">
        <v>79</v>
      </c>
      <c r="M4" s="67"/>
      <c r="N4" s="13" t="s">
        <v>5</v>
      </c>
      <c r="O4" s="66"/>
    </row>
    <row r="5" spans="1:15" s="70" customFormat="1" ht="14.25" customHeight="1">
      <c r="A5" s="68" t="s">
        <v>45</v>
      </c>
      <c r="B5" s="68"/>
      <c r="C5" s="68" t="s">
        <v>6</v>
      </c>
      <c r="D5" s="68" t="s">
        <v>7</v>
      </c>
      <c r="E5" s="68" t="s">
        <v>8</v>
      </c>
      <c r="F5" s="68" t="s">
        <v>9</v>
      </c>
      <c r="G5" s="68" t="s">
        <v>10</v>
      </c>
      <c r="H5" s="68" t="s">
        <v>80</v>
      </c>
      <c r="I5" s="68" t="s">
        <v>11</v>
      </c>
      <c r="J5" s="69" t="s">
        <v>6</v>
      </c>
      <c r="K5" s="69" t="s">
        <v>7</v>
      </c>
      <c r="L5" s="68" t="s">
        <v>6</v>
      </c>
      <c r="M5" s="68" t="s">
        <v>7</v>
      </c>
      <c r="N5" s="69" t="s">
        <v>6</v>
      </c>
      <c r="O5" s="69" t="s">
        <v>7</v>
      </c>
    </row>
    <row r="6" spans="1:15" s="7" customFormat="1" ht="12.75" hidden="1">
      <c r="A6" s="7">
        <v>1983</v>
      </c>
      <c r="B6" s="43"/>
      <c r="C6" s="7">
        <v>22</v>
      </c>
      <c r="D6" s="7">
        <v>4</v>
      </c>
      <c r="E6" s="7">
        <v>15</v>
      </c>
      <c r="F6" s="7">
        <v>14</v>
      </c>
      <c r="G6" s="12">
        <v>6914969</v>
      </c>
      <c r="H6" s="12">
        <v>2920909000</v>
      </c>
      <c r="I6" s="12">
        <v>5235262</v>
      </c>
      <c r="J6" s="26">
        <f>(C6-'[2]Suicides and Stolen'!D14)/G6*100000</f>
        <v>0.31815037782526573</v>
      </c>
      <c r="K6" s="26">
        <f>(D6-'[2]Suicides and Stolen'!E14)/G6*100000</f>
        <v>0.05784552324095741</v>
      </c>
      <c r="L6" s="71">
        <f>(C6-'[2]Suicides and Stolen'!D14)/H6*1000000</f>
        <v>0.007531901883968312</v>
      </c>
      <c r="M6" s="71">
        <f>(D6-'[2]Suicides and Stolen'!E14)/H6*1000000</f>
        <v>0.0013694367061760568</v>
      </c>
      <c r="N6" s="26">
        <f>(C6-'[2]Suicides and Stolen'!D14)/I6*100000</f>
        <v>0.42022729712476664</v>
      </c>
      <c r="O6" s="26">
        <f>(D6-'[2]Suicides and Stolen'!E14)/I6*100000</f>
        <v>0.07640496311359393</v>
      </c>
    </row>
    <row r="7" spans="1:15" s="7" customFormat="1" ht="12.75" hidden="1">
      <c r="A7" s="7">
        <v>1984</v>
      </c>
      <c r="B7" s="43"/>
      <c r="C7" s="7">
        <v>13</v>
      </c>
      <c r="D7" s="7">
        <v>1</v>
      </c>
      <c r="E7" s="7">
        <v>4</v>
      </c>
      <c r="F7" s="7">
        <v>4</v>
      </c>
      <c r="G7" s="12">
        <v>7736037</v>
      </c>
      <c r="H7" s="12">
        <v>3258910000</v>
      </c>
      <c r="I7" s="12">
        <v>5666076</v>
      </c>
      <c r="J7" s="26">
        <f>(C7-'[2]Suicides and Stolen'!D15)/G7*100000</f>
        <v>0.16804469782137804</v>
      </c>
      <c r="K7" s="26">
        <f>(D7-'[2]Suicides and Stolen'!E15)/G7*100000</f>
        <v>0.012926515217029082</v>
      </c>
      <c r="L7" s="71">
        <f>(C7-'[2]Suicides and Stolen'!D15)/H7*1000000</f>
        <v>0.00398906382808976</v>
      </c>
      <c r="M7" s="71">
        <f>(D7-'[2]Suicides and Stolen'!E15)/H7*1000000</f>
        <v>0.0003068510636992123</v>
      </c>
      <c r="N7" s="26">
        <f>(C7-'[2]Suicides and Stolen'!D15)/I7*100000</f>
        <v>0.22943568000146838</v>
      </c>
      <c r="O7" s="26">
        <f>(D7-'[2]Suicides and Stolen'!E15)/I7*100000</f>
        <v>0.017648898461651415</v>
      </c>
    </row>
    <row r="8" spans="1:15" s="7" customFormat="1" ht="12.75" hidden="1">
      <c r="A8" s="7">
        <v>1985</v>
      </c>
      <c r="B8" s="43"/>
      <c r="C8" s="7">
        <v>17</v>
      </c>
      <c r="D8" s="7">
        <v>4</v>
      </c>
      <c r="E8" s="7">
        <v>197</v>
      </c>
      <c r="F8" s="7">
        <v>196</v>
      </c>
      <c r="G8" s="12">
        <v>8265332</v>
      </c>
      <c r="H8" s="12">
        <v>3452753000</v>
      </c>
      <c r="I8" s="12">
        <v>6068893</v>
      </c>
      <c r="J8" s="26">
        <f>(C8-'[2]Suicides and Stolen'!D16)/G8*100000</f>
        <v>0.2056783683946392</v>
      </c>
      <c r="K8" s="26">
        <f>(D8-'[2]Suicides and Stolen'!E16)/G8*100000</f>
        <v>0.04839491021050334</v>
      </c>
      <c r="L8" s="71">
        <f>(C8-'[2]Suicides and Stolen'!D16)/H8*1000000</f>
        <v>0.0049236073359432315</v>
      </c>
      <c r="M8" s="71">
        <f>(D8-'[2]Suicides and Stolen'!E16)/H8*1000000</f>
        <v>0.0011584958437513486</v>
      </c>
      <c r="N8" s="26">
        <f>(C8-'[2]Suicides and Stolen'!D16)/I8*100000</f>
        <v>0.2801169834432738</v>
      </c>
      <c r="O8" s="26">
        <f>(D8-'[2]Suicides and Stolen'!E16)/I8*100000</f>
        <v>0.06590987845724089</v>
      </c>
    </row>
    <row r="9" spans="1:15" s="7" customFormat="1" ht="12.75" hidden="1">
      <c r="A9" s="7">
        <v>1986</v>
      </c>
      <c r="B9" s="43" t="s">
        <v>81</v>
      </c>
      <c r="C9" s="7">
        <v>21</v>
      </c>
      <c r="D9" s="7">
        <v>2</v>
      </c>
      <c r="E9" s="7">
        <v>5</v>
      </c>
      <c r="F9" s="7">
        <v>4</v>
      </c>
      <c r="G9" s="12">
        <v>9495158</v>
      </c>
      <c r="H9" s="12">
        <v>3829129000</v>
      </c>
      <c r="I9" s="12">
        <v>6928103</v>
      </c>
      <c r="J9" s="26">
        <f>(C9-'[2]Suicides and Stolen'!D17)/G9*100000</f>
        <v>0.21063367244652484</v>
      </c>
      <c r="K9" s="26">
        <f>(D9-'[2]Suicides and Stolen'!E17)/G9*100000</f>
        <v>0.010531683622326243</v>
      </c>
      <c r="L9" s="71">
        <f>(C9-'[2]Suicides and Stolen'!D17)/H9*1000000</f>
        <v>0.005223119931451774</v>
      </c>
      <c r="M9" s="71">
        <f>(D9-'[2]Suicides and Stolen'!E17)/H9*1000000</f>
        <v>0.00026115599657258867</v>
      </c>
      <c r="N9" s="26">
        <f>(C9-'[2]Suicides and Stolen'!D17)/I9*100000</f>
        <v>0.2886793109167113</v>
      </c>
      <c r="O9" s="26">
        <f>(D9-'[2]Suicides and Stolen'!E17)/I9*100000</f>
        <v>0.014433965545835563</v>
      </c>
    </row>
    <row r="10" spans="1:15" s="7" customFormat="1" ht="12.75" hidden="1">
      <c r="A10" s="7">
        <v>1987</v>
      </c>
      <c r="B10" s="43" t="s">
        <v>81</v>
      </c>
      <c r="C10" s="7">
        <v>32</v>
      </c>
      <c r="D10" s="7">
        <v>4</v>
      </c>
      <c r="E10" s="7">
        <v>231</v>
      </c>
      <c r="F10" s="7">
        <v>229</v>
      </c>
      <c r="G10" s="12">
        <v>10115407</v>
      </c>
      <c r="H10" s="12">
        <v>4125874000</v>
      </c>
      <c r="I10" s="12">
        <v>7293025</v>
      </c>
      <c r="J10" s="26">
        <f>(C10-'[2]Suicides and Stolen'!D18)/G10*100000</f>
        <v>0.3064632001460742</v>
      </c>
      <c r="K10" s="26">
        <f>(D10-'[2]Suicides and Stolen'!E18)/G10*100000</f>
        <v>0.029657729046394275</v>
      </c>
      <c r="L10" s="71">
        <f>(C10-'[2]Suicides and Stolen'!D18)/H10*1000000</f>
        <v>0.0075135595512611396</v>
      </c>
      <c r="M10" s="71">
        <f>(D10-'[2]Suicides and Stolen'!E18)/H10*1000000</f>
        <v>0.0007271186662510779</v>
      </c>
      <c r="N10" s="26">
        <f>(C10-'[2]Suicides and Stolen'!D18)/I10*100000</f>
        <v>0.42506367385275656</v>
      </c>
      <c r="O10" s="26">
        <f>(D10-'[2]Suicides and Stolen'!E18)/I10*100000</f>
        <v>0.04113519424381515</v>
      </c>
    </row>
    <row r="11" spans="1:15" s="7" customFormat="1" ht="12.75" hidden="1">
      <c r="A11" s="7">
        <v>1988</v>
      </c>
      <c r="B11" s="43" t="s">
        <v>81</v>
      </c>
      <c r="C11" s="7">
        <v>27</v>
      </c>
      <c r="D11" s="7">
        <v>3</v>
      </c>
      <c r="E11" s="7">
        <v>285</v>
      </c>
      <c r="F11" s="7">
        <v>274</v>
      </c>
      <c r="G11" s="12">
        <v>10521052</v>
      </c>
      <c r="H11" s="12">
        <v>4260785000</v>
      </c>
      <c r="I11" s="12">
        <v>7347575</v>
      </c>
      <c r="J11" s="26">
        <f>(C11-'[2]Suicides and Stolen'!D19)/G11*100000</f>
        <v>0.24712357661572246</v>
      </c>
      <c r="K11" s="26">
        <f>(D11-'[2]Suicides and Stolen'!E19)/G11*100000</f>
        <v>0.019009505893517114</v>
      </c>
      <c r="L11" s="71">
        <f>(C11-'[2]Suicides and Stolen'!D19)/H11*1000000</f>
        <v>0.0061021619255606655</v>
      </c>
      <c r="M11" s="71">
        <f>(D11-'[2]Suicides and Stolen'!E19)/H11*1000000</f>
        <v>0.00046939707119697424</v>
      </c>
      <c r="N11" s="26">
        <f>(C11-'[2]Suicides and Stolen'!D19)/I11*100000</f>
        <v>0.3538582457477467</v>
      </c>
      <c r="O11" s="26">
        <f>(D11-'[2]Suicides and Stolen'!E19)/I11*100000</f>
        <v>0.02721986505751898</v>
      </c>
    </row>
    <row r="12" spans="1:15" s="7" customFormat="1" ht="12.75" hidden="1">
      <c r="A12" s="7">
        <v>1989</v>
      </c>
      <c r="B12" s="43"/>
      <c r="C12" s="7">
        <v>20</v>
      </c>
      <c r="D12" s="7">
        <v>5</v>
      </c>
      <c r="E12" s="7">
        <v>124</v>
      </c>
      <c r="F12" s="7">
        <v>123</v>
      </c>
      <c r="G12" s="12">
        <v>10597922</v>
      </c>
      <c r="H12" s="12">
        <v>4337234000</v>
      </c>
      <c r="I12" s="12">
        <v>7267341</v>
      </c>
      <c r="J12" s="26">
        <f>(C12-'[2]Suicides and Stolen'!D20)/G12*100000</f>
        <v>0.1887162407875808</v>
      </c>
      <c r="K12" s="26">
        <f>(D12-'[2]Suicides and Stolen'!E20)/G12*100000</f>
        <v>0.0471790601968952</v>
      </c>
      <c r="L12" s="71">
        <f>(C12-'[2]Suicides and Stolen'!D20)/H12*1000000</f>
        <v>0.004611233795548038</v>
      </c>
      <c r="M12" s="71">
        <f>(D12-'[2]Suicides and Stolen'!E20)/H12*1000000</f>
        <v>0.0011528084488870096</v>
      </c>
      <c r="N12" s="26">
        <f>(C12-'[2]Suicides and Stolen'!D20)/I12*100000</f>
        <v>0.27520381938868704</v>
      </c>
      <c r="O12" s="26">
        <f>(D12-'[2]Suicides and Stolen'!E20)/I12*100000</f>
        <v>0.06880095484717176</v>
      </c>
    </row>
    <row r="13" spans="1:15" s="7" customFormat="1" ht="12.75" hidden="1">
      <c r="A13" s="7">
        <v>1990</v>
      </c>
      <c r="B13" s="43"/>
      <c r="C13" s="7">
        <v>19</v>
      </c>
      <c r="D13" s="7">
        <v>4</v>
      </c>
      <c r="E13" s="7">
        <v>11</v>
      </c>
      <c r="F13" s="7">
        <v>9</v>
      </c>
      <c r="G13" s="12">
        <v>11524726</v>
      </c>
      <c r="H13" s="12">
        <v>4689287000</v>
      </c>
      <c r="I13" s="12">
        <v>7795761</v>
      </c>
      <c r="J13" s="26">
        <f>(C13-'[2]Suicides and Stolen'!D21)/G13*100000</f>
        <v>0.16486292168681493</v>
      </c>
      <c r="K13" s="26">
        <f>(D13-'[2]Suicides and Stolen'!E21)/G13*100000</f>
        <v>0.03470798351301367</v>
      </c>
      <c r="L13" s="71">
        <f>(C13-'[2]Suicides and Stolen'!D21)/H13*1000000</f>
        <v>0.004051788683439508</v>
      </c>
      <c r="M13" s="71">
        <f>(D13-'[2]Suicides and Stolen'!E21)/H13*1000000</f>
        <v>0.0008530081438820016</v>
      </c>
      <c r="N13" s="26">
        <f>(C13-'[2]Suicides and Stolen'!D21)/I13*100000</f>
        <v>0.24372219723000743</v>
      </c>
      <c r="O13" s="26">
        <f>(D13-'[2]Suicides and Stolen'!E21)/I13*100000</f>
        <v>0.05130993625894893</v>
      </c>
    </row>
    <row r="14" spans="1:15" s="7" customFormat="1" ht="12.75" hidden="1">
      <c r="A14" s="7">
        <v>1991</v>
      </c>
      <c r="B14" s="43"/>
      <c r="C14" s="7">
        <v>21</v>
      </c>
      <c r="D14" s="7">
        <v>3</v>
      </c>
      <c r="E14" s="7">
        <v>60</v>
      </c>
      <c r="F14" s="7">
        <v>47</v>
      </c>
      <c r="G14" s="12">
        <v>11139166</v>
      </c>
      <c r="H14" s="12">
        <v>4558537000</v>
      </c>
      <c r="I14" s="12">
        <v>7503873</v>
      </c>
      <c r="J14" s="26">
        <f>(C14-'[2]Suicides and Stolen'!D22)/G14*100000</f>
        <v>0.18852398824113042</v>
      </c>
      <c r="K14" s="26">
        <f>(D14-'[2]Suicides and Stolen'!E22)/G14*100000</f>
        <v>0.026931998320161493</v>
      </c>
      <c r="L14" s="71">
        <f>(C14-'[2]Suicides and Stolen'!D22)/H14*1000000</f>
        <v>0.004606741154014983</v>
      </c>
      <c r="M14" s="71">
        <f>(D14-'[2]Suicides and Stolen'!E22)/H14*1000000</f>
        <v>0.0006581058791449977</v>
      </c>
      <c r="N14" s="26">
        <f>(C14-'[2]Suicides and Stolen'!D22)/I14*100000</f>
        <v>0.27985548262877047</v>
      </c>
      <c r="O14" s="26">
        <f>(D14-'[2]Suicides and Stolen'!E22)/I14*100000</f>
        <v>0.03997935466125293</v>
      </c>
    </row>
    <row r="15" spans="1:15" s="7" customFormat="1" ht="12.75" hidden="1">
      <c r="A15" s="7">
        <v>1992</v>
      </c>
      <c r="B15" s="43"/>
      <c r="C15" s="7">
        <v>15</v>
      </c>
      <c r="D15" s="7">
        <v>3</v>
      </c>
      <c r="E15" s="7">
        <v>29</v>
      </c>
      <c r="F15" s="7">
        <v>27</v>
      </c>
      <c r="G15" s="12">
        <v>11732026</v>
      </c>
      <c r="H15" s="12">
        <v>4767344000</v>
      </c>
      <c r="I15" s="12">
        <v>7515373</v>
      </c>
      <c r="J15" s="26">
        <f>(C15-'[2]Suicides and Stolen'!D23)/G15*100000</f>
        <v>0.1278551547703696</v>
      </c>
      <c r="K15" s="26">
        <f>(D15-'[2]Suicides and Stolen'!E23)/G15*100000</f>
        <v>0.02557103095407392</v>
      </c>
      <c r="L15" s="71">
        <f>(C15-'[2]Suicides and Stolen'!D23)/H15*1000000</f>
        <v>0.003146406049154414</v>
      </c>
      <c r="M15" s="71">
        <f>(D15-'[2]Suicides and Stolen'!E23)/H15*1000000</f>
        <v>0.0006292812098308828</v>
      </c>
      <c r="N15" s="26">
        <f>(C15-'[2]Suicides and Stolen'!D23)/I15*100000</f>
        <v>0.19959089189585133</v>
      </c>
      <c r="O15" s="26">
        <f>(D15-'[2]Suicides and Stolen'!E23)/I15*100000</f>
        <v>0.03991817837917027</v>
      </c>
    </row>
    <row r="16" spans="1:15" s="7" customFormat="1" ht="12.75" hidden="1">
      <c r="A16" s="7">
        <v>1993</v>
      </c>
      <c r="B16" s="43"/>
      <c r="C16" s="7">
        <v>22</v>
      </c>
      <c r="D16" s="7">
        <v>1</v>
      </c>
      <c r="E16" s="7">
        <v>1</v>
      </c>
      <c r="F16" s="7">
        <v>0</v>
      </c>
      <c r="G16" s="12">
        <v>11981347</v>
      </c>
      <c r="H16" s="12">
        <v>4936067000</v>
      </c>
      <c r="I16" s="12">
        <v>7721870</v>
      </c>
      <c r="J16" s="26">
        <f>(C16-'[2]Suicides and Stolen'!D24)/G16*100000</f>
        <v>0.18361875338390585</v>
      </c>
      <c r="K16" s="26">
        <f>(D16-'[2]Suicides and Stolen'!E24)/G16*100000</f>
        <v>0.00834630697199572</v>
      </c>
      <c r="L16" s="71">
        <f>(C16-'[2]Suicides and Stolen'!D24)/H16*1000000</f>
        <v>0.004456989745074367</v>
      </c>
      <c r="M16" s="71">
        <f>(D16-'[2]Suicides and Stolen'!E24)/H16*1000000</f>
        <v>0.00020259044295792582</v>
      </c>
      <c r="N16" s="26">
        <f>(C16-'[2]Suicides and Stolen'!D24)/I16*100000</f>
        <v>0.28490508128212466</v>
      </c>
      <c r="O16" s="26">
        <f>(D16-'[2]Suicides and Stolen'!E24)/I16*100000</f>
        <v>0.012950230967369303</v>
      </c>
    </row>
    <row r="17" spans="1:15" s="7" customFormat="1" ht="12.75" hidden="1">
      <c r="A17" s="7">
        <v>1994</v>
      </c>
      <c r="B17" s="43" t="s">
        <v>81</v>
      </c>
      <c r="C17" s="7">
        <v>18</v>
      </c>
      <c r="D17" s="7">
        <v>4</v>
      </c>
      <c r="E17" s="7">
        <v>239</v>
      </c>
      <c r="F17" s="7">
        <v>237</v>
      </c>
      <c r="G17" s="12">
        <v>12292356</v>
      </c>
      <c r="H17" s="12">
        <v>5112633000</v>
      </c>
      <c r="I17" s="12">
        <v>7824802</v>
      </c>
      <c r="J17" s="26">
        <f>(C17-'[2]Suicides and Stolen'!D25)/G17*100000</f>
        <v>0.13829732884403934</v>
      </c>
      <c r="K17" s="26">
        <f>(D17-'[2]Suicides and Stolen'!E25)/G17*100000</f>
        <v>0.03254054796330337</v>
      </c>
      <c r="L17" s="71">
        <f>(C17-'[2]Suicides and Stolen'!D25)/H17*1000000</f>
        <v>0.00332509687278551</v>
      </c>
      <c r="M17" s="71">
        <f>(D17-'[2]Suicides and Stolen'!E25)/H17*1000000</f>
        <v>0.0007823757347730612</v>
      </c>
      <c r="N17" s="26">
        <f>(C17-'[2]Suicides and Stolen'!D25)/I17*100000</f>
        <v>0.21725789355436725</v>
      </c>
      <c r="O17" s="26">
        <f>(D17-'[2]Suicides and Stolen'!E25)/I17*100000</f>
        <v>0.051119504365733474</v>
      </c>
    </row>
    <row r="18" spans="1:15" s="7" customFormat="1" ht="12.75">
      <c r="A18" s="7">
        <v>1995</v>
      </c>
      <c r="B18" s="43"/>
      <c r="C18" s="7">
        <v>30</v>
      </c>
      <c r="D18" s="7">
        <v>1</v>
      </c>
      <c r="E18" s="7">
        <v>160</v>
      </c>
      <c r="F18" s="7">
        <v>160</v>
      </c>
      <c r="G18" s="12">
        <v>12776679</v>
      </c>
      <c r="H18" s="12">
        <v>5328969000</v>
      </c>
      <c r="I18" s="12">
        <v>8105570</v>
      </c>
      <c r="J18" s="26">
        <f>(C18-'[2]Suicides and Stolen'!D26)/G18*100000</f>
        <v>0.23480279969466242</v>
      </c>
      <c r="K18" s="26">
        <f>(D18-'[2]Suicides and Stolen'!E26)/G18*100000</f>
        <v>0.007826759989822081</v>
      </c>
      <c r="L18" s="71">
        <f>(C18-'[2]Suicides and Stolen'!D26)/H18*1000000</f>
        <v>0.005629606777596191</v>
      </c>
      <c r="M18" s="71">
        <f>(D18-'[2]Suicides and Stolen'!E26)/H18*1000000</f>
        <v>0.00018765355925320638</v>
      </c>
      <c r="N18" s="26">
        <f>(C18-'[2]Suicides and Stolen'!D26)/I18*100000</f>
        <v>0.3701158586009374</v>
      </c>
      <c r="O18" s="26">
        <f>(D18-'[2]Suicides and Stolen'!E26)/I18*100000</f>
        <v>0.012337195286697912</v>
      </c>
    </row>
    <row r="19" spans="1:15" s="7" customFormat="1" ht="12.75">
      <c r="A19" s="7">
        <v>1996</v>
      </c>
      <c r="B19" s="43"/>
      <c r="C19" s="7">
        <v>31</v>
      </c>
      <c r="D19" s="7">
        <v>3</v>
      </c>
      <c r="E19" s="7">
        <v>342</v>
      </c>
      <c r="F19" s="7">
        <v>342</v>
      </c>
      <c r="G19" s="12">
        <v>12971676</v>
      </c>
      <c r="H19" s="12">
        <v>5449997000</v>
      </c>
      <c r="I19" s="12">
        <v>7851298</v>
      </c>
      <c r="J19" s="26">
        <f>(C19-'[2]Suicides and Stolen'!D27)/G19*100000</f>
        <v>0.23898222558133583</v>
      </c>
      <c r="K19" s="26">
        <f>(D19-'[2]Suicides and Stolen'!E27)/G19*100000</f>
        <v>0.0231273121530325</v>
      </c>
      <c r="L19" s="71">
        <f>(C19-'[2]Suicides and Stolen'!D27)/H19*1000000</f>
        <v>0.005688076525546711</v>
      </c>
      <c r="M19" s="71">
        <f>(D19-'[2]Suicides and Stolen'!E27)/H19*1000000</f>
        <v>0.0005504590186012947</v>
      </c>
      <c r="N19" s="26">
        <f>(C19-'[2]Suicides and Stolen'!D27)/I19*100000</f>
        <v>0.39483917181592143</v>
      </c>
      <c r="O19" s="26">
        <f>(D19-'[2]Suicides and Stolen'!E27)/I19*100000</f>
        <v>0.03821024243379884</v>
      </c>
    </row>
    <row r="20" spans="1:15" ht="12.75">
      <c r="A20" s="7">
        <v>1997</v>
      </c>
      <c r="B20" s="43"/>
      <c r="C20" s="7">
        <v>43</v>
      </c>
      <c r="D20" s="7">
        <v>3</v>
      </c>
      <c r="E20" s="7">
        <v>3</v>
      </c>
      <c r="F20" s="7">
        <v>2</v>
      </c>
      <c r="G20" s="12">
        <v>15061662</v>
      </c>
      <c r="H20" s="12">
        <v>6339432000</v>
      </c>
      <c r="I20" s="12">
        <v>9925058</v>
      </c>
      <c r="J20" s="26">
        <f>(C20-'[2]Suicides and Stolen'!D28)/G20*100000</f>
        <v>0.28549306178826744</v>
      </c>
      <c r="K20" s="26">
        <f>(D20-'[2]Suicides and Stolen'!E28)/G20*100000</f>
        <v>0.019918120589879126</v>
      </c>
      <c r="L20" s="71">
        <f>(C20-'[2]Suicides and Stolen'!D28)/H20*1000000</f>
        <v>0.006782942067995998</v>
      </c>
      <c r="M20" s="71">
        <f>(D20-'[2]Suicides and Stolen'!E28)/H20*1000000</f>
        <v>0.0004732285163718137</v>
      </c>
      <c r="N20" s="26">
        <f>(C20-'[2]Suicides and Stolen'!D28)/I20*100000</f>
        <v>0.43324683845676265</v>
      </c>
      <c r="O20" s="26">
        <f>(D20-'[2]Suicides and Stolen'!E28)/I20*100000</f>
        <v>0.030226523613262512</v>
      </c>
    </row>
    <row r="21" spans="1:15" ht="12.75">
      <c r="A21" s="7">
        <v>1998</v>
      </c>
      <c r="B21" s="43"/>
      <c r="C21" s="7">
        <v>41</v>
      </c>
      <c r="D21" s="7">
        <v>1</v>
      </c>
      <c r="E21" s="7">
        <v>1</v>
      </c>
      <c r="F21" s="7">
        <v>0</v>
      </c>
      <c r="G21" s="12">
        <v>15921447</v>
      </c>
      <c r="H21" s="12">
        <v>6343690000</v>
      </c>
      <c r="I21" s="12">
        <v>10535196</v>
      </c>
      <c r="J21" s="26">
        <f>(C21-'[2]Suicides and Stolen'!D29)/G21*100000</f>
        <v>0.2575142824644016</v>
      </c>
      <c r="K21" s="26">
        <f>(D21-'[2]Suicides and Stolen'!E29)/G21*100000</f>
        <v>0.006280836157668333</v>
      </c>
      <c r="L21" s="71">
        <f>(C21-'[2]Suicides and Stolen'!D29)/H21*1000000</f>
        <v>0.006463115316164567</v>
      </c>
      <c r="M21" s="71">
        <f>(D21-'[2]Suicides and Stolen'!E29)/H21*1000000</f>
        <v>0.0001576369589308431</v>
      </c>
      <c r="N21" s="26">
        <f>(C21-'[2]Suicides and Stolen'!D29)/I21*100000</f>
        <v>0.38917168698142873</v>
      </c>
      <c r="O21" s="26">
        <f>(D21-'[2]Suicides and Stolen'!E29)/I21*100000</f>
        <v>0.0094919923654007</v>
      </c>
    </row>
    <row r="22" spans="1:15" ht="12.75">
      <c r="A22" s="7">
        <v>1999</v>
      </c>
      <c r="B22" s="43"/>
      <c r="C22" s="7">
        <v>40</v>
      </c>
      <c r="D22" s="7">
        <v>2</v>
      </c>
      <c r="E22" s="7">
        <v>12</v>
      </c>
      <c r="F22" s="7">
        <v>11</v>
      </c>
      <c r="G22" s="12">
        <v>16693365</v>
      </c>
      <c r="H22" s="12">
        <v>6689327000</v>
      </c>
      <c r="I22" s="12">
        <v>10860692</v>
      </c>
      <c r="J22" s="26">
        <f>(C22-'[2]Suicides and Stolen'!D30)/G22*100000</f>
        <v>0.239616158875098</v>
      </c>
      <c r="K22" s="26">
        <f>(D22-'[2]Suicides and Stolen'!E30)/G22*100000</f>
        <v>0.011980807943754898</v>
      </c>
      <c r="L22" s="71">
        <f>(C22-'[2]Suicides and Stolen'!D30)/H22*1000000</f>
        <v>0.005979674786417229</v>
      </c>
      <c r="M22" s="71">
        <f>(D22-'[2]Suicides and Stolen'!E30)/H22*1000000</f>
        <v>0.00029898373932086143</v>
      </c>
      <c r="N22" s="26">
        <f>(C22-'[2]Suicides and Stolen'!D30)/I22*100000</f>
        <v>0.36830065708520227</v>
      </c>
      <c r="O22" s="26">
        <f>(D22-'[2]Suicides and Stolen'!E30)/I22*100000</f>
        <v>0.018415032854260115</v>
      </c>
    </row>
    <row r="23" spans="1:15" ht="12.75">
      <c r="A23" s="7">
        <v>2000</v>
      </c>
      <c r="B23" s="43"/>
      <c r="C23" s="7">
        <v>49</v>
      </c>
      <c r="D23" s="7">
        <v>2</v>
      </c>
      <c r="E23" s="7">
        <v>89</v>
      </c>
      <c r="F23" s="7">
        <v>89</v>
      </c>
      <c r="G23" s="12">
        <v>17478519</v>
      </c>
      <c r="H23" s="12">
        <v>7152260000</v>
      </c>
      <c r="I23" s="12">
        <v>11053826</v>
      </c>
      <c r="J23" s="26">
        <f>(C23-'[2]Suicides and Stolen'!D31)/G23*100000</f>
        <v>0.28034411840042056</v>
      </c>
      <c r="K23" s="26">
        <f>(D23-'[2]Suicides and Stolen'!E31)/G23*100000</f>
        <v>0.011442617077568185</v>
      </c>
      <c r="L23" s="71">
        <f>(C23-'[2]Suicides and Stolen'!D31)/H23*1000000</f>
        <v>0.0068509813681269975</v>
      </c>
      <c r="M23" s="71">
        <f>(D23-'[2]Suicides and Stolen'!E31)/H23*1000000</f>
        <v>0.00027963189257661214</v>
      </c>
      <c r="N23" s="26">
        <f>(C23-'[2]Suicides and Stolen'!D31)/I23*100000</f>
        <v>0.4432854289546443</v>
      </c>
      <c r="O23" s="26">
        <f>(D23-'[2]Suicides and Stolen'!E31)/I23*100000</f>
        <v>0.018093282814475278</v>
      </c>
    </row>
    <row r="24" spans="1:15" ht="12.75">
      <c r="A24" s="7">
        <v>2001</v>
      </c>
      <c r="B24" s="43" t="s">
        <v>81</v>
      </c>
      <c r="C24" s="7">
        <v>41</v>
      </c>
      <c r="D24" s="7">
        <v>6</v>
      </c>
      <c r="E24" s="7">
        <v>531</v>
      </c>
      <c r="F24" s="7">
        <v>525</v>
      </c>
      <c r="G24" s="12">
        <v>17157858</v>
      </c>
      <c r="H24" s="12">
        <v>6994939000</v>
      </c>
      <c r="I24" s="12">
        <v>10632880</v>
      </c>
      <c r="J24" s="26">
        <f>(C24-'[2]Suicides and Stolen'!D32)/G24*100000</f>
        <v>0.21564463349679197</v>
      </c>
      <c r="K24" s="26">
        <f>(D24-'[2]Suicides and Stolen'!E32)/G24*100000</f>
        <v>0.01165646667550227</v>
      </c>
      <c r="L24" s="71">
        <f>(C24-'[2]Suicides and Stolen'!D32)/H24*1000000</f>
        <v>0.005289538622138092</v>
      </c>
      <c r="M24" s="71">
        <f>(D24-'[2]Suicides and Stolen'!E32)/H24*1000000</f>
        <v>0.00028592100660205903</v>
      </c>
      <c r="N24" s="26">
        <f>(C24-'[2]Suicides and Stolen'!D32)/I24*100000</f>
        <v>0.3479772178375003</v>
      </c>
      <c r="O24" s="26">
        <f>(D24-'[2]Suicides and Stolen'!E32)/I24*100000</f>
        <v>0.018809579342567582</v>
      </c>
    </row>
    <row r="25" spans="1:15" ht="12.75">
      <c r="A25" s="7">
        <v>2002</v>
      </c>
      <c r="B25" s="43"/>
      <c r="C25" s="7">
        <v>34</v>
      </c>
      <c r="D25" s="7">
        <v>0</v>
      </c>
      <c r="E25" s="7">
        <v>0</v>
      </c>
      <c r="F25" s="7">
        <v>0</v>
      </c>
      <c r="G25" s="12">
        <v>16718781</v>
      </c>
      <c r="H25" s="12">
        <v>6927954000</v>
      </c>
      <c r="I25" s="12">
        <v>10276107</v>
      </c>
      <c r="J25" s="26">
        <f>(C25-'[2]Suicides and Stolen'!D33)/G25*100000</f>
        <v>0.2033641089024373</v>
      </c>
      <c r="K25" s="26">
        <f>(D25-'[2]Suicides and Stolen'!E33)/G25*100000</f>
        <v>0</v>
      </c>
      <c r="L25" s="71">
        <f>(C25-'[2]Suicides and Stolen'!D33)/H25*1000000</f>
        <v>0.004907653832574524</v>
      </c>
      <c r="M25" s="71">
        <f>(D25-'[2]Suicides and Stolen'!E33)/H25*1000000</f>
        <v>0</v>
      </c>
      <c r="N25" s="26">
        <f>(C25-'[2]Suicides and Stolen'!D33)/I25*100000</f>
        <v>0.3308645968750617</v>
      </c>
      <c r="O25" s="26">
        <f>(D25-'[2]Suicides and Stolen'!E33)/I25*100000</f>
        <v>0</v>
      </c>
    </row>
    <row r="26" spans="1:15" ht="12.75">
      <c r="A26" s="7">
        <v>2003</v>
      </c>
      <c r="B26" s="43"/>
      <c r="C26" s="7">
        <v>51</v>
      </c>
      <c r="D26" s="7">
        <v>2</v>
      </c>
      <c r="E26" s="7">
        <v>22</v>
      </c>
      <c r="F26" s="7">
        <v>21</v>
      </c>
      <c r="G26" s="12">
        <v>16887756</v>
      </c>
      <c r="H26" s="12">
        <v>7015935000</v>
      </c>
      <c r="I26" s="12">
        <v>10227924</v>
      </c>
      <c r="J26" s="26">
        <f>(C26-'[2]Suicides and Stolen'!D34)/G26*100000</f>
        <v>0.3019939416462436</v>
      </c>
      <c r="K26" s="26">
        <f>(D26-'[2]Suicides and Stolen'!E34)/G26*100000</f>
        <v>0.01184289967240171</v>
      </c>
      <c r="L26" s="71">
        <f>(C26-'[2]Suicides and Stolen'!D34)/H26*1000000</f>
        <v>0.00726916654729555</v>
      </c>
      <c r="M26" s="71">
        <f>(D26-'[2]Suicides and Stolen'!E34)/H26*1000000</f>
        <v>0.0002850653547959039</v>
      </c>
      <c r="N26" s="26">
        <f>(C26-'[2]Suicides and Stolen'!D34)/I26*100000</f>
        <v>0.4986349135953689</v>
      </c>
      <c r="O26" s="26">
        <f>(D26-'[2]Suicides and Stolen'!E34)/I26*100000</f>
        <v>0.01955431033707329</v>
      </c>
    </row>
    <row r="27" spans="1:15" ht="12.75">
      <c r="A27" s="7">
        <v>2004</v>
      </c>
      <c r="B27" s="43"/>
      <c r="C27" s="7">
        <v>23</v>
      </c>
      <c r="D27" s="7">
        <v>1</v>
      </c>
      <c r="E27" s="7">
        <v>13</v>
      </c>
      <c r="F27" s="7">
        <v>13</v>
      </c>
      <c r="G27" s="12">
        <v>18184016</v>
      </c>
      <c r="H27" s="12">
        <v>7604248000</v>
      </c>
      <c r="I27" s="12">
        <v>10782989</v>
      </c>
      <c r="J27" s="26">
        <f>(C27-'[2]Suicides and Stolen'!D35)/G27*100000</f>
        <v>0.12648471052819135</v>
      </c>
      <c r="K27" s="26">
        <f>(D27-'[2]Suicides and Stolen'!E35)/G27*100000</f>
        <v>0.005499335240356146</v>
      </c>
      <c r="L27" s="71">
        <f>(C27-'[2]Suicides and Stolen'!D35)/H27*1000000</f>
        <v>0.0030246251831870814</v>
      </c>
      <c r="M27" s="71">
        <f>(D27-'[2]Suicides and Stolen'!E35)/H27*1000000</f>
        <v>0.00013150544274726444</v>
      </c>
      <c r="N27" s="26">
        <f>(C27-'[2]Suicides and Stolen'!D35)/I27*100000</f>
        <v>0.21329892852529111</v>
      </c>
      <c r="O27" s="26">
        <f>(D27-'[2]Suicides and Stolen'!E35)/I27*100000</f>
        <v>0.009273866457621351</v>
      </c>
    </row>
    <row r="28" spans="1:15" ht="12.75">
      <c r="A28" s="7">
        <v>2005</v>
      </c>
      <c r="B28" s="43">
        <v>32</v>
      </c>
      <c r="C28" s="7">
        <v>34</v>
      </c>
      <c r="D28" s="7">
        <v>3</v>
      </c>
      <c r="E28" s="7">
        <v>22</v>
      </c>
      <c r="F28" s="7">
        <v>20</v>
      </c>
      <c r="G28" s="12">
        <v>18712191</v>
      </c>
      <c r="H28" s="12">
        <v>7843717000</v>
      </c>
      <c r="I28" s="12">
        <v>10910460</v>
      </c>
      <c r="J28" s="26">
        <f>(C28-'[2]Suicides and Stolen'!D36)/G28*100000</f>
        <v>0.18169972719923605</v>
      </c>
      <c r="K28" s="26">
        <f>(D28-'[2]Suicides and Stolen'!E36)/G28*100000</f>
        <v>0.016032328870520828</v>
      </c>
      <c r="L28" s="71">
        <f>(C28-'[2]Suicides and Stolen'!D36)/H28*1000000</f>
        <v>0.004334679591321309</v>
      </c>
      <c r="M28" s="71">
        <f>(D28-'[2]Suicides and Stolen'!E36)/H28*1000000</f>
        <v>0.0003824717286459978</v>
      </c>
      <c r="N28" s="26">
        <f>(C28-'[2]Suicides and Stolen'!D36)/I28*100000</f>
        <v>0.3116275574082119</v>
      </c>
      <c r="O28" s="26">
        <f>(D28-'[2]Suicides and Stolen'!E36)/I28*100000</f>
        <v>0.027496549183077524</v>
      </c>
    </row>
    <row r="29" spans="1:15" ht="12.75">
      <c r="A29" s="7">
        <v>2006</v>
      </c>
      <c r="B29" s="43">
        <v>32</v>
      </c>
      <c r="C29" s="7">
        <v>26</v>
      </c>
      <c r="D29" s="7">
        <v>2</v>
      </c>
      <c r="E29" s="7">
        <v>50</v>
      </c>
      <c r="F29" s="7">
        <v>49</v>
      </c>
      <c r="G29" s="12">
        <v>18647896</v>
      </c>
      <c r="H29" s="12">
        <v>7851864000</v>
      </c>
      <c r="I29" s="12">
        <v>10627481</v>
      </c>
      <c r="J29" s="26">
        <f>(C29-'[2]Suicides and Stolen'!D37)/G29*100000</f>
        <v>0.13942591700425613</v>
      </c>
      <c r="K29" s="26">
        <f>(D29-'[2]Suicides and Stolen'!E37)/G29*100000</f>
        <v>0.010725070538788933</v>
      </c>
      <c r="L29" s="71">
        <f>(C29-'[2]Suicides and Stolen'!D37)/H29*1000000</f>
        <v>0.0033113156315494</v>
      </c>
      <c r="M29" s="71">
        <f>(D29-'[2]Suicides and Stolen'!E37)/H29*1000000</f>
        <v>0.00025471658704226153</v>
      </c>
      <c r="N29" s="26">
        <f>(C29-'[2]Suicides and Stolen'!D37)/I29*100000</f>
        <v>0.2446487554294381</v>
      </c>
      <c r="O29" s="26">
        <f>(D29-'[2]Suicides and Stolen'!E37)/I29*100000</f>
        <v>0.018819135033033698</v>
      </c>
    </row>
    <row r="30" spans="1:15" ht="12.75">
      <c r="A30" s="7">
        <v>2007</v>
      </c>
      <c r="B30" s="43">
        <v>32</v>
      </c>
      <c r="C30" s="7">
        <v>26</v>
      </c>
      <c r="D30" s="7">
        <v>0</v>
      </c>
      <c r="E30" s="7">
        <v>0</v>
      </c>
      <c r="F30" s="7">
        <v>0</v>
      </c>
      <c r="G30" s="12">
        <v>19014677</v>
      </c>
      <c r="H30" s="12">
        <v>8024313000</v>
      </c>
      <c r="I30" s="12">
        <v>10734170</v>
      </c>
      <c r="J30" s="26">
        <f>(C30-'[2]Suicides and Stolen'!D38)/G30*100000</f>
        <v>0.1367364799307398</v>
      </c>
      <c r="K30" s="26">
        <f>(D30-'[2]Suicides and Stolen'!E38)/G30*100000</f>
        <v>0</v>
      </c>
      <c r="L30" s="71">
        <f>(C30-'[2]Suicides and Stolen'!D38)/H30*1000000</f>
        <v>0.003240152770710714</v>
      </c>
      <c r="M30" s="71">
        <f>(D30-'[2]Suicides and Stolen'!E38)/H30*1000000</f>
        <v>0</v>
      </c>
      <c r="N30" s="26">
        <f>(C30-'[2]Suicides and Stolen'!D38)/I30*100000</f>
        <v>0.2422171439431274</v>
      </c>
      <c r="O30" s="26">
        <f>(D30-'[2]Suicides and Stolen'!E38)/I30*100000</f>
        <v>0</v>
      </c>
    </row>
    <row r="31" spans="1:15" ht="12.75">
      <c r="A31" s="7">
        <v>2008</v>
      </c>
      <c r="B31" s="43">
        <v>32</v>
      </c>
      <c r="C31" s="7">
        <v>20</v>
      </c>
      <c r="D31" s="7">
        <v>0</v>
      </c>
      <c r="E31" s="7">
        <v>0</v>
      </c>
      <c r="F31" s="7">
        <v>0</v>
      </c>
      <c r="G31" s="12">
        <v>18580166</v>
      </c>
      <c r="H31" s="12">
        <v>7813371000</v>
      </c>
      <c r="I31" s="12">
        <v>10282575</v>
      </c>
      <c r="J31" s="26">
        <f>(C31-'[2]Suicides and Stolen'!D39)/G31*100000</f>
        <v>0.10764166477307038</v>
      </c>
      <c r="K31" s="26">
        <f>(D31-'[2]Suicides and Stolen'!E39)/G31*100000</f>
        <v>0</v>
      </c>
      <c r="L31" s="71">
        <f>(C31-'[2]Suicides and Stolen'!D39)/H31*1000000</f>
        <v>0.0025597146225361626</v>
      </c>
      <c r="M31" s="71">
        <f>(D31-'[2]Suicides and Stolen'!E39)/H31*1000000</f>
        <v>0</v>
      </c>
      <c r="N31" s="26">
        <f>(C31-'[2]Suicides and Stolen'!D39)/I31*100000</f>
        <v>0.19450380862770272</v>
      </c>
      <c r="O31" s="26">
        <f>(D31-'[2]Suicides and Stolen'!E39)/I31*100000</f>
        <v>0</v>
      </c>
    </row>
    <row r="32" spans="1:15" ht="12.75">
      <c r="A32" s="7">
        <v>2009</v>
      </c>
      <c r="B32" s="43">
        <v>32</v>
      </c>
      <c r="C32" s="7">
        <v>26</v>
      </c>
      <c r="D32" s="7">
        <v>1</v>
      </c>
      <c r="E32" s="7">
        <v>50</v>
      </c>
      <c r="F32" s="7">
        <v>49</v>
      </c>
      <c r="G32" s="12">
        <v>17182970</v>
      </c>
      <c r="H32" s="12">
        <v>7248702000</v>
      </c>
      <c r="I32" s="12">
        <v>9564891</v>
      </c>
      <c r="J32" s="26">
        <f>(C32-'[2]Suicides and Stolen'!D40)/G32*100000</f>
        <v>0.15131260777385983</v>
      </c>
      <c r="K32" s="26">
        <f>(D32-'[2]Suicides and Stolen'!E40)/G32*100000</f>
        <v>0.005819715683609993</v>
      </c>
      <c r="L32" s="71">
        <f>(C32-'[2]Suicides and Stolen'!D40)/H32*1000000</f>
        <v>0.0035868490662190277</v>
      </c>
      <c r="M32" s="71">
        <f>(D32-'[2]Suicides and Stolen'!E40)/H32*1000000</f>
        <v>0.00013795573331611645</v>
      </c>
      <c r="N32" s="26">
        <f>(C32-'[2]Suicides and Stolen'!D40)/I32*100000</f>
        <v>0.27182745731237296</v>
      </c>
      <c r="O32" s="26">
        <f>(D32-'[2]Suicides and Stolen'!E40)/I32*100000</f>
        <v>0.010454902204322035</v>
      </c>
    </row>
    <row r="33" spans="1:15" ht="12.75">
      <c r="A33" s="7">
        <v>2010</v>
      </c>
      <c r="B33" s="43">
        <v>32</v>
      </c>
      <c r="C33" s="7">
        <v>28</v>
      </c>
      <c r="D33" s="7">
        <v>0</v>
      </c>
      <c r="E33" s="7">
        <v>0</v>
      </c>
      <c r="F33" s="7">
        <v>0</v>
      </c>
      <c r="G33" s="12">
        <v>17235121</v>
      </c>
      <c r="H33" s="12">
        <v>7352374000</v>
      </c>
      <c r="I33" s="12">
        <v>9467282</v>
      </c>
      <c r="J33" s="26">
        <f>(C33-'[2]Suicides and Stolen'!D41)/G33*100000</f>
        <v>0.162458969681733</v>
      </c>
      <c r="K33" s="26">
        <f>(D33-'[2]Suicides and Stolen'!E41)/G33*100000</f>
        <v>0</v>
      </c>
      <c r="L33" s="71">
        <f>(C33-'[2]Suicides and Stolen'!D41)/H33*1000000</f>
        <v>0.003808293756547205</v>
      </c>
      <c r="M33" s="71">
        <f>(D33-'[2]Suicides and Stolen'!E41)/H33*1000000</f>
        <v>0</v>
      </c>
      <c r="N33" s="26">
        <f>(C33-'[2]Suicides and Stolen'!D41)/I33*100000</f>
        <v>0.2957554237847779</v>
      </c>
      <c r="O33" s="26">
        <f>(D33-'[2]Suicides and Stolen'!E41)/I33*100000</f>
        <v>0</v>
      </c>
    </row>
    <row r="34" spans="1:15" ht="12.75">
      <c r="A34" s="7">
        <v>2011</v>
      </c>
      <c r="B34" s="43">
        <v>32</v>
      </c>
      <c r="C34" s="7">
        <v>28</v>
      </c>
      <c r="D34" s="7">
        <v>0</v>
      </c>
      <c r="E34" s="7">
        <v>0</v>
      </c>
      <c r="F34" s="7">
        <v>0</v>
      </c>
      <c r="G34" s="12">
        <v>17464623</v>
      </c>
      <c r="H34" s="12">
        <v>7473520000</v>
      </c>
      <c r="I34" s="12">
        <v>9419064</v>
      </c>
      <c r="J34" s="26">
        <f>(C34-'[2]Suicides and Stolen'!D42)/G34*100000</f>
        <v>0.16032410204331352</v>
      </c>
      <c r="K34" s="26">
        <f>(D34-'[2]Suicides and Stolen'!E42)/G34*100000</f>
        <v>0</v>
      </c>
      <c r="L34" s="71">
        <f>(C34-'[2]Suicides and Stolen'!D42)/H34*1000000</f>
        <v>0.0037465611920487266</v>
      </c>
      <c r="M34" s="71">
        <f>(D34-'[2]Suicides and Stolen'!E42)/H34*1000000</f>
        <v>0</v>
      </c>
      <c r="N34" s="26">
        <f>(C34-'[2]Suicides and Stolen'!D42)/I34*100000</f>
        <v>0.29726945267597715</v>
      </c>
      <c r="O34" s="26">
        <f>(D34-'[2]Suicides and Stolen'!E42)/I34*100000</f>
        <v>0</v>
      </c>
    </row>
    <row r="35" spans="1:15" ht="12.75">
      <c r="A35" s="7">
        <v>2012</v>
      </c>
      <c r="B35" s="43">
        <v>32</v>
      </c>
      <c r="C35" s="7">
        <v>27</v>
      </c>
      <c r="D35" s="7">
        <v>0</v>
      </c>
      <c r="E35" s="7">
        <v>0</v>
      </c>
      <c r="F35" s="7">
        <v>0</v>
      </c>
      <c r="G35" s="12">
        <v>17271783</v>
      </c>
      <c r="H35" s="12">
        <v>7443365000</v>
      </c>
      <c r="I35" s="12">
        <v>9241935</v>
      </c>
      <c r="J35" s="26">
        <f>(C35-'[2]Suicides and Stolen'!D43)/G35*100000</f>
        <v>0.1563243354782769</v>
      </c>
      <c r="K35" s="26">
        <f>(D35-'[2]Suicides and Stolen'!E43)/G35*100000</f>
        <v>0</v>
      </c>
      <c r="L35" s="71">
        <f>(C35-'[2]Suicides and Stolen'!D43)/H35*1000000</f>
        <v>0.0036273916434300885</v>
      </c>
      <c r="M35" s="71">
        <f>(D35-'[2]Suicides and Stolen'!E43)/H35*1000000</f>
        <v>0</v>
      </c>
      <c r="N35" s="26">
        <f>(C35-'[2]Suicides and Stolen'!D43)/I35*100000</f>
        <v>0.2921466121542729</v>
      </c>
      <c r="O35" s="26">
        <f>(D35-'[2]Suicides and Stolen'!E43)/I35*100000</f>
        <v>0</v>
      </c>
    </row>
    <row r="36" spans="1:15" ht="12.75">
      <c r="A36" s="7">
        <v>2013</v>
      </c>
      <c r="B36" s="43">
        <v>32</v>
      </c>
      <c r="C36" s="7">
        <v>19</v>
      </c>
      <c r="D36" s="7">
        <v>0</v>
      </c>
      <c r="E36" s="7">
        <v>0</v>
      </c>
      <c r="F36" s="7">
        <v>0</v>
      </c>
      <c r="G36" s="12">
        <v>17298574</v>
      </c>
      <c r="H36" s="12">
        <v>7469229000</v>
      </c>
      <c r="I36" s="12">
        <v>9139808</v>
      </c>
      <c r="J36" s="26">
        <f>(C36-'[2]Suicides and Stolen'!D44)/G36*100000</f>
        <v>0.10983564309983009</v>
      </c>
      <c r="K36" s="26">
        <f>(D36-'[2]Suicides and Stolen'!E44)/G36*100000</f>
        <v>0</v>
      </c>
      <c r="L36" s="71">
        <f>(C36-'[2]Suicides and Stolen'!D44)/H36*1000000</f>
        <v>0.0025437699125304635</v>
      </c>
      <c r="M36" s="71">
        <f>(D36-'[2]Suicides and Stolen'!E44)/H36*1000000</f>
        <v>0</v>
      </c>
      <c r="N36" s="26">
        <f>(C36-'[2]Suicides and Stolen'!D44)/I36*100000</f>
        <v>0.2078818285898347</v>
      </c>
      <c r="O36" s="26">
        <f>(D36-'[2]Suicides and Stolen'!E44)/I36*100000</f>
        <v>0</v>
      </c>
    </row>
    <row r="37" spans="1:15" ht="12.75">
      <c r="A37" s="7">
        <v>2014</v>
      </c>
      <c r="B37" s="43">
        <v>32</v>
      </c>
      <c r="C37" s="7">
        <v>27</v>
      </c>
      <c r="D37" s="7">
        <v>0</v>
      </c>
      <c r="E37" s="7">
        <v>0</v>
      </c>
      <c r="F37" s="7">
        <v>0</v>
      </c>
      <c r="G37" s="12">
        <v>17226000</v>
      </c>
      <c r="H37" s="12">
        <v>7479622000</v>
      </c>
      <c r="I37" s="12">
        <v>8887000</v>
      </c>
      <c r="J37" s="26">
        <f>(C37-'[2]Suicides and Stolen'!D45)/G37*100000</f>
        <v>0.1567398119122257</v>
      </c>
      <c r="K37" s="26">
        <f>(D37-'[2]Suicides and Stolen'!E45)/G37*100000</f>
        <v>0</v>
      </c>
      <c r="L37" s="71">
        <f>(C37-'[2]Suicides and Stolen'!D45)/H37*1000000</f>
        <v>0.003609808089232317</v>
      </c>
      <c r="M37" s="71">
        <f>(D37-'[2]Suicides and Stolen'!E45)/H37*1000000</f>
        <v>0</v>
      </c>
      <c r="N37" s="26">
        <f>(C37-'[2]Suicides and Stolen'!D45)/I37*100000</f>
        <v>0.3038145605941262</v>
      </c>
      <c r="O37" s="26">
        <f>(D37-'[2]Suicides and Stolen'!E45)/I37*100000</f>
        <v>0</v>
      </c>
    </row>
    <row r="38" spans="1:15" ht="12.75">
      <c r="A38" s="7"/>
      <c r="B38" s="43"/>
      <c r="C38" s="7"/>
      <c r="D38" s="7"/>
      <c r="E38" s="7"/>
      <c r="F38" s="7"/>
      <c r="G38" s="12"/>
      <c r="H38" s="12"/>
      <c r="I38" s="12"/>
      <c r="J38" s="26"/>
      <c r="K38" s="26"/>
      <c r="L38" s="71"/>
      <c r="M38" s="71"/>
      <c r="N38" s="26"/>
      <c r="O38" s="26"/>
    </row>
    <row r="39" ht="12.75">
      <c r="I39" s="12"/>
    </row>
    <row r="40" spans="1:15" ht="15">
      <c r="A40" s="51" t="s">
        <v>82</v>
      </c>
      <c r="D40" s="40" t="s">
        <v>83</v>
      </c>
      <c r="E40"/>
      <c r="F40"/>
      <c r="G40"/>
      <c r="H40"/>
      <c r="I40"/>
      <c r="J40"/>
      <c r="K40"/>
      <c r="L40"/>
      <c r="M40"/>
      <c r="N40"/>
      <c r="O40"/>
    </row>
    <row r="41" spans="4:15" ht="15" customHeight="1">
      <c r="D41" s="40" t="s">
        <v>84</v>
      </c>
      <c r="G41" s="40"/>
      <c r="H41" s="40"/>
      <c r="I41" s="40"/>
      <c r="J41" s="40"/>
      <c r="K41" s="40"/>
      <c r="L41" s="40"/>
      <c r="M41" s="40"/>
      <c r="N41" s="40"/>
      <c r="O41" s="40"/>
    </row>
    <row r="42" spans="4:15" ht="15" customHeight="1">
      <c r="D42" s="40" t="s">
        <v>52</v>
      </c>
      <c r="G42" s="40"/>
      <c r="H42" s="40"/>
      <c r="I42" s="40"/>
      <c r="J42" s="40"/>
      <c r="K42" s="40"/>
      <c r="L42" s="40"/>
      <c r="M42" s="40"/>
      <c r="N42" s="40"/>
      <c r="O42" s="40"/>
    </row>
    <row r="43" spans="4:15" ht="15" customHeight="1">
      <c r="D43" s="151" t="s">
        <v>85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3:15" ht="9.75" customHeight="1">
      <c r="C44"/>
      <c r="D44" s="40" t="s">
        <v>91</v>
      </c>
      <c r="E44" s="74"/>
      <c r="F44" s="75"/>
      <c r="G44" s="76"/>
      <c r="H44" s="74"/>
      <c r="I44" s="77"/>
      <c r="J44" s="77"/>
      <c r="K44"/>
      <c r="L44"/>
      <c r="M44"/>
      <c r="N44"/>
      <c r="O44"/>
    </row>
    <row r="45" spans="3:15" ht="9.75" customHeight="1">
      <c r="C45"/>
      <c r="D45" s="40" t="s">
        <v>92</v>
      </c>
      <c r="E45" s="78"/>
      <c r="F45" s="79"/>
      <c r="G45" s="76"/>
      <c r="H45" s="78"/>
      <c r="I45" s="80"/>
      <c r="J45" s="80"/>
      <c r="K45"/>
      <c r="L45"/>
      <c r="M45"/>
      <c r="N45"/>
      <c r="O45"/>
    </row>
    <row r="46" ht="9.75" customHeight="1">
      <c r="D46" s="40" t="s">
        <v>93</v>
      </c>
    </row>
  </sheetData>
  <sheetProtection/>
  <mergeCells count="1">
    <mergeCell ref="D43:O43"/>
  </mergeCells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18" sqref="B18:E37"/>
    </sheetView>
  </sheetViews>
  <sheetFormatPr defaultColWidth="9.140625" defaultRowHeight="15"/>
  <cols>
    <col min="1" max="1" width="5.57421875" style="40" customWidth="1"/>
    <col min="2" max="2" width="4.28125" style="40" customWidth="1"/>
    <col min="3" max="4" width="5.8515625" style="40" customWidth="1"/>
    <col min="5" max="5" width="8.140625" style="40" customWidth="1"/>
    <col min="6" max="6" width="12.8515625" style="2" customWidth="1"/>
    <col min="7" max="7" width="14.421875" style="2" customWidth="1"/>
    <col min="8" max="8" width="11.28125" style="2" customWidth="1"/>
    <col min="9" max="9" width="7.140625" style="5" customWidth="1"/>
    <col min="10" max="10" width="7.00390625" style="5" customWidth="1"/>
    <col min="11" max="11" width="7.421875" style="62" customWidth="1"/>
    <col min="12" max="12" width="7.7109375" style="62" customWidth="1"/>
    <col min="13" max="13" width="8.7109375" style="5" bestFit="1" customWidth="1"/>
    <col min="14" max="14" width="6.7109375" style="5" customWidth="1"/>
    <col min="15" max="15" width="18.140625" style="40" customWidth="1"/>
    <col min="16" max="16384" width="9.140625" style="40" customWidth="1"/>
  </cols>
  <sheetData>
    <row r="1" spans="1:14" ht="12.75">
      <c r="A1" s="44"/>
      <c r="B1" s="1"/>
      <c r="C1" s="1" t="s">
        <v>94</v>
      </c>
      <c r="D1" s="44"/>
      <c r="E1" s="129"/>
      <c r="F1" s="61"/>
      <c r="G1" s="61"/>
      <c r="H1" s="61"/>
      <c r="I1" s="63"/>
      <c r="J1" s="63"/>
      <c r="K1" s="64"/>
      <c r="L1" s="64"/>
      <c r="M1" s="63"/>
      <c r="N1" s="63"/>
    </row>
    <row r="2" spans="1:14" ht="12.75">
      <c r="A2" s="44"/>
      <c r="B2" s="1"/>
      <c r="C2" s="1" t="s">
        <v>95</v>
      </c>
      <c r="D2" s="44"/>
      <c r="E2" s="129"/>
      <c r="F2" s="61"/>
      <c r="G2" s="61"/>
      <c r="H2" s="61"/>
      <c r="I2" s="63"/>
      <c r="J2" s="63"/>
      <c r="K2" s="64"/>
      <c r="L2" s="64"/>
      <c r="M2" s="63"/>
      <c r="N2" s="63"/>
    </row>
    <row r="3" spans="1:14" ht="12.75">
      <c r="A3" s="7"/>
      <c r="B3" s="7"/>
      <c r="C3" s="7"/>
      <c r="D3" s="7"/>
      <c r="E3" s="7"/>
      <c r="F3" s="12"/>
      <c r="G3" s="12"/>
      <c r="H3" s="12"/>
      <c r="I3" s="26"/>
      <c r="J3" s="26"/>
      <c r="K3" s="71"/>
      <c r="L3" s="71"/>
      <c r="M3" s="26"/>
      <c r="N3" s="26"/>
    </row>
    <row r="4" spans="2:14" s="7" customFormat="1" ht="46.5" customHeight="1">
      <c r="B4" s="10" t="s">
        <v>2</v>
      </c>
      <c r="C4" s="11"/>
      <c r="D4" s="10" t="s">
        <v>3</v>
      </c>
      <c r="E4" s="11"/>
      <c r="F4" s="65"/>
      <c r="G4" s="12"/>
      <c r="H4" s="12"/>
      <c r="I4" s="13" t="s">
        <v>4</v>
      </c>
      <c r="J4" s="66"/>
      <c r="K4" s="8" t="s">
        <v>79</v>
      </c>
      <c r="L4" s="67"/>
      <c r="M4" s="13" t="s">
        <v>5</v>
      </c>
      <c r="N4" s="66"/>
    </row>
    <row r="5" spans="1:14" s="70" customFormat="1" ht="14.25" customHeight="1">
      <c r="A5" s="68" t="s">
        <v>45</v>
      </c>
      <c r="B5" s="68" t="s">
        <v>6</v>
      </c>
      <c r="C5" s="68" t="s">
        <v>7</v>
      </c>
      <c r="D5" s="68" t="s">
        <v>8</v>
      </c>
      <c r="E5" s="68" t="s">
        <v>9</v>
      </c>
      <c r="F5" s="68" t="s">
        <v>10</v>
      </c>
      <c r="G5" s="68" t="s">
        <v>80</v>
      </c>
      <c r="H5" s="68" t="s">
        <v>11</v>
      </c>
      <c r="I5" s="69" t="s">
        <v>6</v>
      </c>
      <c r="J5" s="69" t="s">
        <v>7</v>
      </c>
      <c r="K5" s="68" t="s">
        <v>6</v>
      </c>
      <c r="L5" s="68" t="s">
        <v>7</v>
      </c>
      <c r="M5" s="69" t="s">
        <v>6</v>
      </c>
      <c r="N5" s="69" t="s">
        <v>7</v>
      </c>
    </row>
    <row r="6" spans="1:14" s="7" customFormat="1" ht="12.75" hidden="1">
      <c r="A6" s="7">
        <v>1983</v>
      </c>
      <c r="B6" s="7">
        <v>1</v>
      </c>
      <c r="C6" s="7">
        <v>0</v>
      </c>
      <c r="D6" s="7">
        <v>0</v>
      </c>
      <c r="E6" s="7">
        <v>0</v>
      </c>
      <c r="F6" s="12">
        <v>383830</v>
      </c>
      <c r="G6" s="12">
        <v>148409000</v>
      </c>
      <c r="H6" s="12">
        <v>209112</v>
      </c>
      <c r="I6" s="26">
        <f>(B6-'[2]Suicides and Stolen'!F14)/F6*100000</f>
        <v>0.2605320063569809</v>
      </c>
      <c r="J6" s="26">
        <f>(C6-'[2]Suicides and Stolen'!G14)/F6*100000</f>
        <v>0</v>
      </c>
      <c r="K6" s="71">
        <f>(B6-'[2]Suicides and Stolen'!F14)/G6*1000000</f>
        <v>0.0067381358273420075</v>
      </c>
      <c r="L6" s="71">
        <f>(C6-'[2]Suicides and Stolen'!G14)/G6*1000000</f>
        <v>0</v>
      </c>
      <c r="M6" s="81">
        <f>(B6-'[2]Suicides and Stolen'!F14)/H6*100000</f>
        <v>0.4782126324648992</v>
      </c>
      <c r="N6" s="26">
        <f>(C6-'[2]Suicides and Stolen'!G14)/H6*100000</f>
        <v>0</v>
      </c>
    </row>
    <row r="7" spans="1:14" s="7" customFormat="1" ht="12.75" hidden="1">
      <c r="A7" s="7">
        <v>1984</v>
      </c>
      <c r="B7" s="7">
        <v>3</v>
      </c>
      <c r="C7" s="7">
        <v>0</v>
      </c>
      <c r="D7" s="7">
        <v>0</v>
      </c>
      <c r="E7" s="7">
        <v>0</v>
      </c>
      <c r="F7" s="12">
        <v>429087</v>
      </c>
      <c r="G7" s="12">
        <v>169153000</v>
      </c>
      <c r="H7" s="12">
        <v>232776</v>
      </c>
      <c r="I7" s="26">
        <f>(B7-'[2]Suicides and Stolen'!F15)/F7*100000</f>
        <v>0.6991589118290696</v>
      </c>
      <c r="J7" s="26">
        <f>(C7-'[2]Suicides and Stolen'!G15)/F7*100000</f>
        <v>0</v>
      </c>
      <c r="K7" s="71">
        <f>(B7-'[2]Suicides and Stolen'!F15)/G7*1000000</f>
        <v>0.017735422960278566</v>
      </c>
      <c r="L7" s="71">
        <f>(C7-'[2]Suicides and Stolen'!G15)/G7*1000000</f>
        <v>0</v>
      </c>
      <c r="M7" s="81">
        <f>(B7-'[2]Suicides and Stolen'!F15)/H7*100000</f>
        <v>1.2887926590370142</v>
      </c>
      <c r="N7" s="26">
        <f>(C7-'[2]Suicides and Stolen'!G15)/H7*100000</f>
        <v>0</v>
      </c>
    </row>
    <row r="8" spans="1:14" s="7" customFormat="1" ht="12.75" hidden="1">
      <c r="A8" s="7">
        <v>1985</v>
      </c>
      <c r="B8" s="129">
        <v>4</v>
      </c>
      <c r="C8" s="129">
        <v>3</v>
      </c>
      <c r="D8" s="129">
        <v>329</v>
      </c>
      <c r="E8" s="129">
        <v>329</v>
      </c>
      <c r="F8" s="12">
        <v>444562</v>
      </c>
      <c r="G8" s="12">
        <v>178264000</v>
      </c>
      <c r="H8" s="12">
        <v>237866</v>
      </c>
      <c r="I8" s="26">
        <f>(B8-'[2]Suicides and Stolen'!F16)/F8*100000</f>
        <v>0.8997620129475754</v>
      </c>
      <c r="J8" s="26">
        <f>(C8-'[2]Suicides and Stolen'!G16)/F8*100000</f>
        <v>0.6748215097106816</v>
      </c>
      <c r="K8" s="71">
        <f>(B8-'[2]Suicides and Stolen'!F16)/G8*1000000</f>
        <v>0.022438630346003678</v>
      </c>
      <c r="L8" s="71">
        <f>(C8-'[2]Suicides and Stolen'!G16)/G8*1000000</f>
        <v>0.016828972759502757</v>
      </c>
      <c r="M8" s="81">
        <f>(B8-'[2]Suicides and Stolen'!F16)/H8*100000</f>
        <v>1.6816190628336964</v>
      </c>
      <c r="N8" s="26">
        <f>(C8-'[2]Suicides and Stolen'!G16)/H8*100000</f>
        <v>1.2612142971252722</v>
      </c>
    </row>
    <row r="9" spans="1:14" s="7" customFormat="1" ht="12.75" hidden="1">
      <c r="A9" s="7">
        <v>1986</v>
      </c>
      <c r="B9" s="129">
        <v>3</v>
      </c>
      <c r="C9" s="129">
        <v>1</v>
      </c>
      <c r="D9" s="129">
        <v>3</v>
      </c>
      <c r="E9" s="129">
        <v>3</v>
      </c>
      <c r="F9" s="12">
        <v>480946</v>
      </c>
      <c r="G9" s="12">
        <v>188497000</v>
      </c>
      <c r="H9" s="12">
        <v>273924</v>
      </c>
      <c r="I9" s="26">
        <f>(B9-'[2]Suicides and Stolen'!F17)/F9*100000</f>
        <v>0.6237706520066701</v>
      </c>
      <c r="J9" s="26">
        <f>(C9-'[2]Suicides and Stolen'!G17)/F9*100000</f>
        <v>0.20792355066889007</v>
      </c>
      <c r="K9" s="71">
        <f>(B9-'[2]Suicides and Stolen'!F17)/G9*1000000</f>
        <v>0.015915372658450798</v>
      </c>
      <c r="L9" s="71">
        <f>(C9-'[2]Suicides and Stolen'!G17)/G9*1000000</f>
        <v>0.005305124219483599</v>
      </c>
      <c r="M9" s="81">
        <f>(B9-'[2]Suicides and Stolen'!F17)/H9*100000</f>
        <v>1.0951942874665967</v>
      </c>
      <c r="N9" s="26">
        <f>(C9-'[2]Suicides and Stolen'!G17)/H9*100000</f>
        <v>0.3650647624888655</v>
      </c>
    </row>
    <row r="10" spans="1:14" s="7" customFormat="1" ht="12.75" hidden="1">
      <c r="A10" s="7">
        <v>1987</v>
      </c>
      <c r="B10" s="129">
        <v>2</v>
      </c>
      <c r="C10" s="129">
        <v>1</v>
      </c>
      <c r="D10" s="129">
        <v>1</v>
      </c>
      <c r="E10" s="129">
        <v>1</v>
      </c>
      <c r="F10" s="12">
        <v>529785</v>
      </c>
      <c r="G10" s="12">
        <v>234647000</v>
      </c>
      <c r="H10" s="12">
        <v>308348</v>
      </c>
      <c r="I10" s="26">
        <f>(B10-'[2]Suicides and Stolen'!F18)/F10*100000</f>
        <v>0.3775116320771634</v>
      </c>
      <c r="J10" s="26">
        <f>(C10-'[2]Suicides and Stolen'!G18)/F10*100000</f>
        <v>0.1887558160385817</v>
      </c>
      <c r="K10" s="71">
        <f>(B10-'[2]Suicides and Stolen'!F18)/G10*1000000</f>
        <v>0.008523441595247329</v>
      </c>
      <c r="L10" s="71">
        <f>(C10-'[2]Suicides and Stolen'!G18)/G10*1000000</f>
        <v>0.004261720797623664</v>
      </c>
      <c r="M10" s="81">
        <f>(B10-'[2]Suicides and Stolen'!F18)/H10*100000</f>
        <v>0.6486177954778367</v>
      </c>
      <c r="N10" s="26">
        <f>(C10-'[2]Suicides and Stolen'!G18)/H10*100000</f>
        <v>0.32430889773891836</v>
      </c>
    </row>
    <row r="11" spans="1:14" s="7" customFormat="1" ht="12.75" hidden="1">
      <c r="A11" s="7">
        <v>1988</v>
      </c>
      <c r="B11" s="129">
        <v>3</v>
      </c>
      <c r="C11" s="129">
        <v>0</v>
      </c>
      <c r="D11" s="129">
        <v>0</v>
      </c>
      <c r="E11" s="129">
        <v>0</v>
      </c>
      <c r="F11" s="12">
        <v>619496</v>
      </c>
      <c r="G11" s="12">
        <v>242641000</v>
      </c>
      <c r="H11" s="12">
        <v>368486</v>
      </c>
      <c r="I11" s="26">
        <f>(B11-'[2]Suicides and Stolen'!F19)/F11*100000</f>
        <v>0.4842646280201971</v>
      </c>
      <c r="J11" s="26">
        <f>(C11-'[2]Suicides and Stolen'!G19)/F11*100000</f>
        <v>0</v>
      </c>
      <c r="K11" s="71">
        <f>(B11-'[2]Suicides and Stolen'!F19)/G11*1000000</f>
        <v>0.012363945087598551</v>
      </c>
      <c r="L11" s="71">
        <f>(C11-'[2]Suicides and Stolen'!G19)/G11*1000000</f>
        <v>0</v>
      </c>
      <c r="M11" s="81">
        <f>(B11-'[2]Suicides and Stolen'!F19)/H11*100000</f>
        <v>0.8141421926477531</v>
      </c>
      <c r="N11" s="26">
        <f>(C11-'[2]Suicides and Stolen'!G19)/H11*100000</f>
        <v>0</v>
      </c>
    </row>
    <row r="12" spans="1:14" s="7" customFormat="1" ht="12.75" hidden="1">
      <c r="A12" s="7">
        <v>1989</v>
      </c>
      <c r="B12" s="7">
        <v>8</v>
      </c>
      <c r="C12" s="7">
        <v>6</v>
      </c>
      <c r="D12" s="7">
        <v>154</v>
      </c>
      <c r="E12" s="7">
        <v>153</v>
      </c>
      <c r="F12" s="12">
        <v>676621</v>
      </c>
      <c r="G12" s="12">
        <v>267849000</v>
      </c>
      <c r="H12" s="12">
        <v>378153</v>
      </c>
      <c r="I12" s="26">
        <f>(B12-'[2]Suicides and Stolen'!F20)/F12*100000</f>
        <v>1.182345803633053</v>
      </c>
      <c r="J12" s="26">
        <f>(C12-'[2]Suicides and Stolen'!G20)/F12*100000</f>
        <v>0.8867593527247898</v>
      </c>
      <c r="K12" s="71">
        <f>(B12-'[2]Suicides and Stolen'!F20)/G12*1000000</f>
        <v>0.029867574640935753</v>
      </c>
      <c r="L12" s="71">
        <f>(C12-'[2]Suicides and Stolen'!G20)/G12*1000000</f>
        <v>0.022400680980701814</v>
      </c>
      <c r="M12" s="81">
        <f>(B12-'[2]Suicides and Stolen'!F20)/H12*100000</f>
        <v>2.115545824044765</v>
      </c>
      <c r="N12" s="26">
        <f>(C12-'[2]Suicides and Stolen'!G20)/H12*100000</f>
        <v>1.5866593680335737</v>
      </c>
    </row>
    <row r="13" spans="1:14" s="7" customFormat="1" ht="12.75" hidden="1">
      <c r="A13" s="7">
        <v>1990</v>
      </c>
      <c r="B13" s="7">
        <v>5</v>
      </c>
      <c r="C13" s="7">
        <v>2</v>
      </c>
      <c r="D13" s="7">
        <v>28</v>
      </c>
      <c r="E13" s="7">
        <v>3</v>
      </c>
      <c r="F13" s="12">
        <v>625390</v>
      </c>
      <c r="G13" s="12">
        <v>258545000</v>
      </c>
      <c r="H13" s="12">
        <v>296545</v>
      </c>
      <c r="I13" s="26">
        <f>(B13-'[2]Suicides and Stolen'!F21)/F13*100000</f>
        <v>0.7995011113065447</v>
      </c>
      <c r="J13" s="26">
        <f>(C13-'[2]Suicides and Stolen'!G21)/F13*100000</f>
        <v>0.3198004445226179</v>
      </c>
      <c r="K13" s="71">
        <f>(B13-'[2]Suicides and Stolen'!F21)/G13*1000000</f>
        <v>0.01933899321201338</v>
      </c>
      <c r="L13" s="71">
        <f>(C13-'[2]Suicides and Stolen'!G21)/G13*1000000</f>
        <v>0.007735597284805353</v>
      </c>
      <c r="M13" s="81">
        <f>(B13-'[2]Suicides and Stolen'!F21)/H13*100000</f>
        <v>1.6860847426191639</v>
      </c>
      <c r="N13" s="26">
        <f>(C13-'[2]Suicides and Stolen'!G21)/H13*100000</f>
        <v>0.6744338970476657</v>
      </c>
    </row>
    <row r="14" spans="1:14" s="7" customFormat="1" ht="12.75" hidden="1">
      <c r="A14" s="7">
        <v>1991</v>
      </c>
      <c r="B14" s="7">
        <v>5</v>
      </c>
      <c r="C14" s="7">
        <v>1</v>
      </c>
      <c r="D14" s="7">
        <v>2</v>
      </c>
      <c r="E14" s="7">
        <v>2</v>
      </c>
      <c r="F14" s="12">
        <v>641444</v>
      </c>
      <c r="G14" s="12">
        <v>266287000</v>
      </c>
      <c r="H14" s="12">
        <v>311002</v>
      </c>
      <c r="I14" s="26">
        <f>(B14-'[2]Suicides and Stolen'!F22)/F14*100000</f>
        <v>0.7794912728157096</v>
      </c>
      <c r="J14" s="26">
        <f>(C14-'[2]Suicides and Stolen'!G22)/F14*100000</f>
        <v>0.1558982545631419</v>
      </c>
      <c r="K14" s="71">
        <f>(B14-'[2]Suicides and Stolen'!F22)/G14*1000000</f>
        <v>0.018776733374141433</v>
      </c>
      <c r="L14" s="71">
        <f>(C14-'[2]Suicides and Stolen'!G22)/G14*1000000</f>
        <v>0.0037553466748282867</v>
      </c>
      <c r="M14" s="81">
        <f>(B14-'[2]Suicides and Stolen'!F22)/H14*100000</f>
        <v>1.6077067028507854</v>
      </c>
      <c r="N14" s="26">
        <f>(C14-'[2]Suicides and Stolen'!G22)/H14*100000</f>
        <v>0.3215413405701571</v>
      </c>
    </row>
    <row r="15" spans="1:14" s="7" customFormat="1" ht="12.75" hidden="1">
      <c r="A15" s="7">
        <v>1992</v>
      </c>
      <c r="B15" s="7">
        <v>3</v>
      </c>
      <c r="C15" s="7">
        <v>1</v>
      </c>
      <c r="D15" s="7">
        <v>4</v>
      </c>
      <c r="E15" s="7">
        <v>4</v>
      </c>
      <c r="F15" s="12">
        <v>627689</v>
      </c>
      <c r="G15" s="12">
        <v>272091000</v>
      </c>
      <c r="H15" s="12">
        <v>365334</v>
      </c>
      <c r="I15" s="26">
        <f>(B15-'[2]Suicides and Stolen'!F23)/F15*100000</f>
        <v>0.4779436950464322</v>
      </c>
      <c r="J15" s="26">
        <f>(C15-'[2]Suicides and Stolen'!G23)/F15*100000</f>
        <v>0.15931456501547742</v>
      </c>
      <c r="K15" s="71">
        <f>(B15-'[2]Suicides and Stolen'!F23)/G15*1000000</f>
        <v>0.011025723011786498</v>
      </c>
      <c r="L15" s="71">
        <f>(C15-'[2]Suicides and Stolen'!G23)/G15*1000000</f>
        <v>0.0036752410039288326</v>
      </c>
      <c r="M15" s="81">
        <f>(B15-'[2]Suicides and Stolen'!F23)/H15*100000</f>
        <v>0.8211663847328746</v>
      </c>
      <c r="N15" s="26">
        <f>(C15-'[2]Suicides and Stolen'!G23)/H15*100000</f>
        <v>0.27372212824429154</v>
      </c>
    </row>
    <row r="16" spans="1:14" s="7" customFormat="1" ht="12.75" hidden="1">
      <c r="A16" s="7">
        <v>1993</v>
      </c>
      <c r="B16" s="7">
        <v>1</v>
      </c>
      <c r="C16" s="7">
        <v>0</v>
      </c>
      <c r="D16" s="7">
        <v>0</v>
      </c>
      <c r="E16" s="7">
        <v>0</v>
      </c>
      <c r="F16" s="12">
        <v>724859</v>
      </c>
      <c r="G16" s="12">
        <v>313402000</v>
      </c>
      <c r="H16" s="12">
        <v>351303</v>
      </c>
      <c r="I16" s="26">
        <f>(B16-'[2]Suicides and Stolen'!F24)/F16*100000</f>
        <v>0.13795786490889952</v>
      </c>
      <c r="J16" s="26">
        <f>(C16-'[2]Suicides and Stolen'!G24)/F16*100000</f>
        <v>0</v>
      </c>
      <c r="K16" s="71">
        <f>(B16-'[2]Suicides and Stolen'!F24)/G16*1000000</f>
        <v>0.003190790103445415</v>
      </c>
      <c r="L16" s="71">
        <f>(C16-'[2]Suicides and Stolen'!G24)/G16*1000000</f>
        <v>0</v>
      </c>
      <c r="M16" s="81">
        <f>(B16-'[2]Suicides and Stolen'!F24)/H16*100000</f>
        <v>0.28465455746179225</v>
      </c>
      <c r="N16" s="26">
        <f>(C16-'[2]Suicides and Stolen'!G24)/H16*100000</f>
        <v>0</v>
      </c>
    </row>
    <row r="17" spans="1:14" s="7" customFormat="1" ht="12.75" hidden="1">
      <c r="A17" s="7">
        <v>1994</v>
      </c>
      <c r="B17" s="7">
        <v>5</v>
      </c>
      <c r="C17" s="7">
        <v>0</v>
      </c>
      <c r="D17" s="7">
        <v>0</v>
      </c>
      <c r="E17" s="7">
        <v>0</v>
      </c>
      <c r="F17" s="12">
        <v>831959</v>
      </c>
      <c r="G17" s="12">
        <v>365485000</v>
      </c>
      <c r="H17" s="12">
        <v>413504</v>
      </c>
      <c r="I17" s="26">
        <f>(B17-'[2]Suicides and Stolen'!F25)/F17*100000</f>
        <v>0.6009911546121864</v>
      </c>
      <c r="J17" s="26">
        <f>(C17-'[2]Suicides and Stolen'!G25)/F17*100000</f>
        <v>0</v>
      </c>
      <c r="K17" s="71">
        <f>(B17-'[2]Suicides and Stolen'!F25)/G17*1000000</f>
        <v>0.01368045200213415</v>
      </c>
      <c r="L17" s="71">
        <f>(C17-'[2]Suicides and Stolen'!G25)/G17*1000000</f>
        <v>0</v>
      </c>
      <c r="M17" s="81">
        <f>(B17-'[2]Suicides and Stolen'!F25)/H17*100000</f>
        <v>1.209178145797864</v>
      </c>
      <c r="N17" s="26">
        <f>(C17-'[2]Suicides and Stolen'!G25)/H17*100000</f>
        <v>0</v>
      </c>
    </row>
    <row r="18" spans="1:14" s="7" customFormat="1" ht="12.75">
      <c r="A18" s="7">
        <v>1995</v>
      </c>
      <c r="B18" s="138">
        <v>6</v>
      </c>
      <c r="C18" s="138">
        <v>2</v>
      </c>
      <c r="D18" s="138">
        <v>8</v>
      </c>
      <c r="E18" s="138">
        <v>2</v>
      </c>
      <c r="F18" s="12">
        <v>728578</v>
      </c>
      <c r="G18" s="12">
        <v>325100000</v>
      </c>
      <c r="H18" s="12">
        <v>351895</v>
      </c>
      <c r="I18" s="26">
        <f>(B18-'[2]Suicides and Stolen'!F26)/F18*100000</f>
        <v>0.8235219839193607</v>
      </c>
      <c r="J18" s="26">
        <f>(C18-'[2]Suicides and Stolen'!G26)/F18*100000</f>
        <v>0.2745073279731202</v>
      </c>
      <c r="K18" s="71">
        <f>(B18-'[2]Suicides and Stolen'!F26)/G18*1000000</f>
        <v>0.01845585973546601</v>
      </c>
      <c r="L18" s="71">
        <f>(C18-'[2]Suicides and Stolen'!G26)/G18*1000000</f>
        <v>0.006151953245155337</v>
      </c>
      <c r="M18" s="81">
        <f>(B18-'[2]Suicides and Stolen'!F26)/H18*100000</f>
        <v>1.7050540644226262</v>
      </c>
      <c r="N18" s="26">
        <f>(C18-'[2]Suicides and Stolen'!G26)/H18*100000</f>
        <v>0.5683513548075421</v>
      </c>
    </row>
    <row r="19" spans="1:14" s="7" customFormat="1" ht="12.75">
      <c r="A19" s="7">
        <v>1996</v>
      </c>
      <c r="B19" s="138">
        <v>6</v>
      </c>
      <c r="C19" s="138">
        <v>2</v>
      </c>
      <c r="D19" s="138">
        <v>38</v>
      </c>
      <c r="E19" s="138">
        <v>8</v>
      </c>
      <c r="F19" s="12">
        <v>774436</v>
      </c>
      <c r="G19" s="12">
        <v>423111000</v>
      </c>
      <c r="H19" s="12">
        <v>377512</v>
      </c>
      <c r="I19" s="26">
        <f>(B19-'[2]Suicides and Stolen'!F27)/F19*100000</f>
        <v>0.7747573718163928</v>
      </c>
      <c r="J19" s="26">
        <f>(C19-'[2]Suicides and Stolen'!G27)/F19*100000</f>
        <v>0.258252457272131</v>
      </c>
      <c r="K19" s="71">
        <f>(B19-'[2]Suicides and Stolen'!F27)/G19*1000000</f>
        <v>0.014180675992824578</v>
      </c>
      <c r="L19" s="71">
        <f>(C19-'[2]Suicides and Stolen'!G27)/G19*1000000</f>
        <v>0.004726891997608193</v>
      </c>
      <c r="M19" s="81">
        <f>(B19-'[2]Suicides and Stolen'!F27)/H19*100000</f>
        <v>1.5893534510161265</v>
      </c>
      <c r="N19" s="26">
        <f>(C19-'[2]Suicides and Stolen'!G27)/H19*100000</f>
        <v>0.5297844836720422</v>
      </c>
    </row>
    <row r="20" spans="1:14" ht="12.75">
      <c r="A20" s="7">
        <v>1997</v>
      </c>
      <c r="B20" s="138">
        <v>6</v>
      </c>
      <c r="C20" s="138">
        <v>1</v>
      </c>
      <c r="D20" s="138">
        <v>5</v>
      </c>
      <c r="E20" s="138">
        <v>4</v>
      </c>
      <c r="F20" s="12">
        <v>776447</v>
      </c>
      <c r="G20" s="12">
        <v>357206000</v>
      </c>
      <c r="H20" s="12">
        <v>393325</v>
      </c>
      <c r="I20" s="26">
        <f>(B20-'[2]Suicides and Stolen'!F28)/F20*100000</f>
        <v>0.7727507479583281</v>
      </c>
      <c r="J20" s="26">
        <f>(C20-'[2]Suicides and Stolen'!G28)/F20*100000</f>
        <v>0.12879179132638802</v>
      </c>
      <c r="K20" s="71">
        <f>(B20-'[2]Suicides and Stolen'!F28)/G20*1000000</f>
        <v>0.016797030285045603</v>
      </c>
      <c r="L20" s="71">
        <f>(C20-'[2]Suicides and Stolen'!G28)/G20*1000000</f>
        <v>0.0027995050475076006</v>
      </c>
      <c r="M20" s="81">
        <f>(B20-'[2]Suicides and Stolen'!F28)/H20*100000</f>
        <v>1.525456047797623</v>
      </c>
      <c r="N20" s="26">
        <f>(C20-'[2]Suicides and Stolen'!G28)/H20*100000</f>
        <v>0.25424267463293715</v>
      </c>
    </row>
    <row r="21" spans="1:14" ht="12.75">
      <c r="A21" s="7">
        <v>1998</v>
      </c>
      <c r="B21" s="138">
        <v>9</v>
      </c>
      <c r="C21" s="138">
        <v>0</v>
      </c>
      <c r="D21" s="138">
        <v>0</v>
      </c>
      <c r="E21" s="138">
        <v>0</v>
      </c>
      <c r="F21" s="12">
        <v>895108</v>
      </c>
      <c r="G21" s="12">
        <v>392853000</v>
      </c>
      <c r="H21" s="12">
        <v>444566</v>
      </c>
      <c r="I21" s="26">
        <f>(B21-'[2]Suicides and Stolen'!F29)/F21*100000</f>
        <v>1.0054652622923714</v>
      </c>
      <c r="J21" s="26">
        <f>(C21-'[2]Suicides and Stolen'!G29)/F21*100000</f>
        <v>0</v>
      </c>
      <c r="K21" s="71">
        <f>(B21-'[2]Suicides and Stolen'!F29)/G21*1000000</f>
        <v>0.02290933249841544</v>
      </c>
      <c r="L21" s="71">
        <f>(C21-'[2]Suicides and Stolen'!G29)/G21*1000000</f>
        <v>0</v>
      </c>
      <c r="M21" s="81">
        <f>(B21-'[2]Suicides and Stolen'!F29)/H21*100000</f>
        <v>2.0244463139331392</v>
      </c>
      <c r="N21" s="26">
        <f>(C21-'[2]Suicides and Stolen'!G29)/H21*100000</f>
        <v>0</v>
      </c>
    </row>
    <row r="22" spans="1:14" ht="12.75">
      <c r="A22" s="7">
        <v>1999</v>
      </c>
      <c r="B22" s="138">
        <v>11</v>
      </c>
      <c r="C22" s="138">
        <v>0</v>
      </c>
      <c r="D22" s="138">
        <v>0</v>
      </c>
      <c r="E22" s="138">
        <v>0</v>
      </c>
      <c r="F22" s="12">
        <v>861843</v>
      </c>
      <c r="G22" s="12">
        <v>411987000</v>
      </c>
      <c r="H22" s="12">
        <v>448070</v>
      </c>
      <c r="I22" s="26">
        <f>(B22-'[2]Suicides and Stolen'!F30)/F22*100000</f>
        <v>1.2763345528129832</v>
      </c>
      <c r="J22" s="26">
        <f>(C22-'[2]Suicides and Stolen'!G30)/F22*100000</f>
        <v>0</v>
      </c>
      <c r="K22" s="71">
        <f>(B22-'[2]Suicides and Stolen'!F30)/G22*1000000</f>
        <v>0.026699871597890227</v>
      </c>
      <c r="L22" s="71">
        <f>(C22-'[2]Suicides and Stolen'!G30)/G22*1000000</f>
        <v>0</v>
      </c>
      <c r="M22" s="81">
        <f>(B22-'[2]Suicides and Stolen'!F30)/H22*100000</f>
        <v>2.454973553239449</v>
      </c>
      <c r="N22" s="26">
        <f>(C22-'[2]Suicides and Stolen'!G30)/H22*100000</f>
        <v>0</v>
      </c>
    </row>
    <row r="23" spans="1:14" ht="12.75">
      <c r="A23" s="7">
        <v>2000</v>
      </c>
      <c r="B23" s="138">
        <v>7</v>
      </c>
      <c r="C23" s="138">
        <v>1</v>
      </c>
      <c r="D23" s="138">
        <v>3</v>
      </c>
      <c r="E23" s="138">
        <v>3</v>
      </c>
      <c r="F23" s="12">
        <v>820738</v>
      </c>
      <c r="G23" s="12">
        <v>371767000</v>
      </c>
      <c r="H23" s="12">
        <v>414403</v>
      </c>
      <c r="I23" s="26">
        <f>(B23-'[2]Suicides and Stolen'!F31)/F23*100000</f>
        <v>0.8528909347440962</v>
      </c>
      <c r="J23" s="26">
        <f>(C23-'[2]Suicides and Stolen'!G31)/F23*100000</f>
        <v>0.12184156210629946</v>
      </c>
      <c r="K23" s="71">
        <f>(B23-'[2]Suicides and Stolen'!F31)/G23*1000000</f>
        <v>0.018828997732450704</v>
      </c>
      <c r="L23" s="71">
        <f>(C23-'[2]Suicides and Stolen'!G31)/G23*1000000</f>
        <v>0.0026898568189215287</v>
      </c>
      <c r="M23" s="81">
        <f>(B23-'[2]Suicides and Stolen'!F31)/H23*100000</f>
        <v>1.6891769605915015</v>
      </c>
      <c r="N23" s="26">
        <f>(C23-'[2]Suicides and Stolen'!G31)/H23*100000</f>
        <v>0.2413109943702145</v>
      </c>
    </row>
    <row r="24" spans="1:14" ht="12.75">
      <c r="A24" s="7">
        <v>2001</v>
      </c>
      <c r="B24" s="138">
        <v>5</v>
      </c>
      <c r="C24" s="138">
        <v>0</v>
      </c>
      <c r="D24" s="138">
        <v>0</v>
      </c>
      <c r="E24" s="138">
        <v>0</v>
      </c>
      <c r="F24" s="12">
        <v>656333</v>
      </c>
      <c r="G24" s="12">
        <v>299252000</v>
      </c>
      <c r="H24" s="12">
        <v>321952</v>
      </c>
      <c r="I24" s="26">
        <f>(B24-'[2]Suicides and Stolen'!F32)/F24*100000</f>
        <v>0.7618084112790307</v>
      </c>
      <c r="J24" s="26">
        <f>(C24-'[2]Suicides and Stolen'!G32)/F24*100000</f>
        <v>0</v>
      </c>
      <c r="K24" s="71">
        <f>(B24-'[2]Suicides and Stolen'!F32)/G24*1000000</f>
        <v>0.016708326093058695</v>
      </c>
      <c r="L24" s="71">
        <f>(C24-'[2]Suicides and Stolen'!G32)/G24*1000000</f>
        <v>0</v>
      </c>
      <c r="M24" s="81">
        <f>(B24-'[2]Suicides and Stolen'!F32)/H24*100000</f>
        <v>1.5530265381174835</v>
      </c>
      <c r="N24" s="26">
        <f>(C24-'[2]Suicides and Stolen'!G32)/H24*100000</f>
        <v>0</v>
      </c>
    </row>
    <row r="25" spans="1:14" ht="12.75">
      <c r="A25" s="7">
        <v>2002</v>
      </c>
      <c r="B25" s="138">
        <v>7</v>
      </c>
      <c r="C25" s="138">
        <v>0</v>
      </c>
      <c r="D25" s="138">
        <v>0</v>
      </c>
      <c r="E25" s="138">
        <v>0</v>
      </c>
      <c r="F25" s="12">
        <v>571417</v>
      </c>
      <c r="G25" s="12">
        <v>264547000</v>
      </c>
      <c r="H25" s="12">
        <v>232366</v>
      </c>
      <c r="I25" s="26">
        <f>(B25-'[2]Suicides and Stolen'!F33)/F25*100000</f>
        <v>1.2250248067523368</v>
      </c>
      <c r="J25" s="26">
        <f>(C25-'[2]Suicides and Stolen'!G33)/F25*100000</f>
        <v>0</v>
      </c>
      <c r="K25" s="71">
        <f>(B25-'[2]Suicides and Stolen'!F33)/G25*1000000</f>
        <v>0.026460326520429265</v>
      </c>
      <c r="L25" s="71">
        <f>(C25-'[2]Suicides and Stolen'!G33)/G25*1000000</f>
        <v>0</v>
      </c>
      <c r="M25" s="81">
        <f>(B25-'[2]Suicides and Stolen'!F33)/H25*100000</f>
        <v>3.0124889183443364</v>
      </c>
      <c r="N25" s="26">
        <f>(C25-'[2]Suicides and Stolen'!G33)/H25*100000</f>
        <v>0</v>
      </c>
    </row>
    <row r="26" spans="1:14" ht="12.75">
      <c r="A26" s="7">
        <v>2003</v>
      </c>
      <c r="B26" s="138">
        <v>3</v>
      </c>
      <c r="C26" s="138">
        <v>0</v>
      </c>
      <c r="D26" s="138">
        <v>0</v>
      </c>
      <c r="E26" s="138">
        <v>0</v>
      </c>
      <c r="F26" s="12">
        <v>579944</v>
      </c>
      <c r="G26" s="12">
        <v>264448000</v>
      </c>
      <c r="H26" s="12">
        <v>205240</v>
      </c>
      <c r="I26" s="26">
        <f>(B26-'[2]Suicides and Stolen'!F34)/F26*100000</f>
        <v>0.5172913246796242</v>
      </c>
      <c r="J26" s="26">
        <f>(C26-'[2]Suicides and Stolen'!G34)/F26*100000</f>
        <v>0</v>
      </c>
      <c r="K26" s="71">
        <f>(B26-'[2]Suicides and Stolen'!F34)/G26*1000000</f>
        <v>0.011344385285575992</v>
      </c>
      <c r="L26" s="71">
        <f>(C26-'[2]Suicides and Stolen'!G34)/G26*1000000</f>
        <v>0</v>
      </c>
      <c r="M26" s="81">
        <f>(B26-'[2]Suicides and Stolen'!F34)/H26*100000</f>
        <v>1.4617033716624441</v>
      </c>
      <c r="N26" s="26">
        <f>(C26-'[2]Suicides and Stolen'!G34)/H26*100000</f>
        <v>0</v>
      </c>
    </row>
    <row r="27" spans="1:14" ht="12.75">
      <c r="A27" s="7">
        <v>2004</v>
      </c>
      <c r="B27" s="138">
        <v>7</v>
      </c>
      <c r="C27" s="138">
        <v>1</v>
      </c>
      <c r="D27" s="138">
        <v>1</v>
      </c>
      <c r="E27" s="138">
        <v>1</v>
      </c>
      <c r="F27" s="12">
        <v>698487</v>
      </c>
      <c r="G27" s="12">
        <v>325911000</v>
      </c>
      <c r="H27" s="12">
        <v>240139</v>
      </c>
      <c r="I27" s="26">
        <f>(B27-'[2]Suicides and Stolen'!F35)/F27*100000</f>
        <v>1.0021661104644755</v>
      </c>
      <c r="J27" s="26">
        <f>(C27-'[2]Suicides and Stolen'!G35)/F27*100000</f>
        <v>0.14316658720921077</v>
      </c>
      <c r="K27" s="71">
        <f>(B27-'[2]Suicides and Stolen'!F35)/G27*1000000</f>
        <v>0.021478256333784376</v>
      </c>
      <c r="L27" s="71">
        <f>(C27-'[2]Suicides and Stolen'!G35)/G27*1000000</f>
        <v>0.0030683223333977682</v>
      </c>
      <c r="M27" s="81">
        <f>(B27-'[2]Suicides and Stolen'!F35)/H27*100000</f>
        <v>2.914978408338504</v>
      </c>
      <c r="N27" s="26">
        <f>(C27-'[2]Suicides and Stolen'!G35)/H27*100000</f>
        <v>0.4164254869055005</v>
      </c>
    </row>
    <row r="28" spans="1:14" ht="12.75">
      <c r="A28" s="7">
        <v>2005</v>
      </c>
      <c r="B28" s="138">
        <v>6</v>
      </c>
      <c r="C28" s="138">
        <v>0</v>
      </c>
      <c r="D28" s="138">
        <v>0</v>
      </c>
      <c r="E28" s="138">
        <v>0</v>
      </c>
      <c r="F28" s="12">
        <v>677838</v>
      </c>
      <c r="G28" s="12">
        <v>321926000</v>
      </c>
      <c r="H28" s="12">
        <v>219947</v>
      </c>
      <c r="I28" s="26">
        <f>(B28-'[2]Suicides and Stolen'!F36)/F28*100000</f>
        <v>0.885167252352332</v>
      </c>
      <c r="J28" s="26">
        <f>(C28-'[2]Suicides and Stolen'!G36)/F28*100000</f>
        <v>0</v>
      </c>
      <c r="K28" s="71">
        <f>(B28-'[2]Suicides and Stolen'!F36)/G28*1000000</f>
        <v>0.01863782359921224</v>
      </c>
      <c r="L28" s="71">
        <f>(C28-'[2]Suicides and Stolen'!G36)/G28*1000000</f>
        <v>0</v>
      </c>
      <c r="M28" s="81">
        <f>(B28-'[2]Suicides and Stolen'!F36)/H28*100000</f>
        <v>2.7279299103875023</v>
      </c>
      <c r="N28" s="26">
        <f>(C28-'[2]Suicides and Stolen'!G36)/H28*100000</f>
        <v>0</v>
      </c>
    </row>
    <row r="29" spans="1:14" ht="12.75">
      <c r="A29" s="7">
        <v>2006</v>
      </c>
      <c r="B29" s="138">
        <v>7</v>
      </c>
      <c r="C29" s="138">
        <v>0</v>
      </c>
      <c r="D29" s="138">
        <v>0</v>
      </c>
      <c r="E29" s="138">
        <v>0</v>
      </c>
      <c r="F29" s="12">
        <v>615313</v>
      </c>
      <c r="G29" s="12">
        <v>287493000</v>
      </c>
      <c r="H29" s="12">
        <v>193434</v>
      </c>
      <c r="I29" s="26">
        <f>(B29-'[2]Suicides and Stolen'!F37)/F29*100000</f>
        <v>1.1376323919696154</v>
      </c>
      <c r="J29" s="26">
        <f>(C29-'[2]Suicides and Stolen'!G37)/F29*100000</f>
        <v>0</v>
      </c>
      <c r="K29" s="71">
        <f>(B29-'[2]Suicides and Stolen'!F37)/G29*1000000</f>
        <v>0.02434841891802583</v>
      </c>
      <c r="L29" s="71">
        <f>(C29-'[2]Suicides and Stolen'!G37)/G29*1000000</f>
        <v>0</v>
      </c>
      <c r="M29" s="81">
        <f>(B29-'[2]Suicides and Stolen'!F37)/H29*100000</f>
        <v>3.618805380646629</v>
      </c>
      <c r="N29" s="26">
        <f>(C29-'[2]Suicides and Stolen'!G37)/H29*100000</f>
        <v>0</v>
      </c>
    </row>
    <row r="30" spans="1:14" ht="12.75">
      <c r="A30" s="7">
        <v>2007</v>
      </c>
      <c r="B30" s="138">
        <v>2</v>
      </c>
      <c r="C30" s="138">
        <v>1</v>
      </c>
      <c r="D30" s="138">
        <v>1</v>
      </c>
      <c r="E30" s="138">
        <v>1</v>
      </c>
      <c r="F30" s="12">
        <v>622645</v>
      </c>
      <c r="G30" s="12">
        <v>291592000</v>
      </c>
      <c r="H30" s="12">
        <v>194262</v>
      </c>
      <c r="I30" s="26">
        <f>(B30-'[2]Suicides and Stolen'!F38)/F30*100000</f>
        <v>0.32121032048759723</v>
      </c>
      <c r="J30" s="26">
        <f>(C30-'[2]Suicides and Stolen'!G38)/F30*100000</f>
        <v>0.16060516024379862</v>
      </c>
      <c r="K30" s="71">
        <f>(B30-'[2]Suicides and Stolen'!F38)/G30*1000000</f>
        <v>0.0068588987352190735</v>
      </c>
      <c r="L30" s="71">
        <f>(C30-'[2]Suicides and Stolen'!G38)/G30*1000000</f>
        <v>0.0034294493676095368</v>
      </c>
      <c r="M30" s="81">
        <f>(B30-'[2]Suicides and Stolen'!F38)/H30*100000</f>
        <v>1.029537428833225</v>
      </c>
      <c r="N30" s="26">
        <f>(C30-'[2]Suicides and Stolen'!G38)/H30*100000</f>
        <v>0.5147687144166125</v>
      </c>
    </row>
    <row r="31" spans="1:14" ht="12.75">
      <c r="A31" s="7">
        <v>2008</v>
      </c>
      <c r="B31" s="138">
        <v>8</v>
      </c>
      <c r="C31" s="138">
        <v>2</v>
      </c>
      <c r="D31" s="138">
        <v>3</v>
      </c>
      <c r="E31" s="138">
        <v>1</v>
      </c>
      <c r="F31" s="12">
        <v>546600</v>
      </c>
      <c r="G31" s="12">
        <v>254917000</v>
      </c>
      <c r="H31" s="12">
        <v>165558</v>
      </c>
      <c r="I31" s="26">
        <f>(B31-'[2]Suicides and Stolen'!F39)/F31*100000</f>
        <v>1.4635931211123308</v>
      </c>
      <c r="J31" s="26">
        <f>(C31-'[2]Suicides and Stolen'!G39)/F31*100000</f>
        <v>0.3658982802780827</v>
      </c>
      <c r="K31" s="71">
        <f>(B31-'[2]Suicides and Stolen'!F39)/G31*1000000</f>
        <v>0.0313827638015511</v>
      </c>
      <c r="L31" s="71">
        <f>(C31-'[2]Suicides and Stolen'!G39)/G31*1000000</f>
        <v>0.007845690950387774</v>
      </c>
      <c r="M31" s="81">
        <f>(B31-'[2]Suicides and Stolen'!F39)/H31*100000</f>
        <v>4.832143418016647</v>
      </c>
      <c r="N31" s="26">
        <f>(C31-'[2]Suicides and Stolen'!G39)/H31*100000</f>
        <v>1.2080358545041618</v>
      </c>
    </row>
    <row r="32" spans="1:14" ht="12.75">
      <c r="A32" s="7">
        <v>2009</v>
      </c>
      <c r="B32" s="138">
        <v>4</v>
      </c>
      <c r="C32" s="138">
        <v>1</v>
      </c>
      <c r="D32" s="138">
        <v>2</v>
      </c>
      <c r="E32" s="138">
        <v>2</v>
      </c>
      <c r="F32" s="12">
        <v>443862</v>
      </c>
      <c r="G32" s="12">
        <v>216896000</v>
      </c>
      <c r="H32" s="12">
        <v>140165</v>
      </c>
      <c r="I32" s="26">
        <f>(B32-'[2]Suicides and Stolen'!F40)/F32*100000</f>
        <v>0.9011809976974825</v>
      </c>
      <c r="J32" s="26">
        <f>(C32-'[2]Suicides and Stolen'!G40)/F32*100000</f>
        <v>0.22529524942437062</v>
      </c>
      <c r="K32" s="71">
        <f>(B32-'[2]Suicides and Stolen'!F40)/G32*1000000</f>
        <v>0.018442018294482148</v>
      </c>
      <c r="L32" s="71">
        <f>(C32-'[2]Suicides and Stolen'!G40)/G32*1000000</f>
        <v>0.004610504573620537</v>
      </c>
      <c r="M32" s="81">
        <f>(B32-'[2]Suicides and Stolen'!F40)/H32*100000</f>
        <v>2.853779474191132</v>
      </c>
      <c r="N32" s="26">
        <f>(C32-'[2]Suicides and Stolen'!G40)/H32*100000</f>
        <v>0.713444868547783</v>
      </c>
    </row>
    <row r="33" spans="1:14" ht="12.75">
      <c r="A33" s="7">
        <v>2010</v>
      </c>
      <c r="B33" s="138">
        <v>3</v>
      </c>
      <c r="C33" s="138">
        <v>1</v>
      </c>
      <c r="D33" s="138">
        <v>2</v>
      </c>
      <c r="E33" s="138">
        <v>2</v>
      </c>
      <c r="F33" s="12">
        <v>515865</v>
      </c>
      <c r="G33" s="12">
        <v>245754000</v>
      </c>
      <c r="H33" s="12">
        <v>166564</v>
      </c>
      <c r="I33" s="26">
        <f>(B33-'[2]Suicides and Stolen'!F41)/F33*100000</f>
        <v>0.5815474978918903</v>
      </c>
      <c r="J33" s="26">
        <f>(C33-'[2]Suicides and Stolen'!G41)/F33*100000</f>
        <v>0.19384916596396345</v>
      </c>
      <c r="K33" s="71">
        <f>(B33-'[2]Suicides and Stolen'!F41)/G33*1000000</f>
        <v>0.012207329280500012</v>
      </c>
      <c r="L33" s="71">
        <f>(C33-'[2]Suicides and Stolen'!G41)/G33*1000000</f>
        <v>0.004069109760166671</v>
      </c>
      <c r="M33" s="81">
        <f>(B33-'[2]Suicides and Stolen'!F41)/H33*100000</f>
        <v>1.8011094834418002</v>
      </c>
      <c r="N33" s="26">
        <f>(C33-'[2]Suicides and Stolen'!G41)/H33*100000</f>
        <v>0.6003698278139334</v>
      </c>
    </row>
    <row r="34" spans="1:14" ht="12.75">
      <c r="A34" s="7">
        <v>2011</v>
      </c>
      <c r="B34" s="138">
        <v>3</v>
      </c>
      <c r="C34" s="138">
        <v>0</v>
      </c>
      <c r="D34" s="138">
        <v>0</v>
      </c>
      <c r="E34" s="138">
        <v>0</v>
      </c>
      <c r="F34" s="12">
        <v>498342</v>
      </c>
      <c r="G34" s="12">
        <v>240037000</v>
      </c>
      <c r="H34" s="12">
        <v>164883</v>
      </c>
      <c r="I34" s="26">
        <f>(B34-'[2]Suicides and Stolen'!F42)/F34*100000</f>
        <v>0.6019962194637417</v>
      </c>
      <c r="J34" s="26">
        <f>(C34-'[2]Suicides and Stolen'!G42)/F34*100000</f>
        <v>0</v>
      </c>
      <c r="K34" s="71">
        <f>(B34-'[2]Suicides and Stolen'!F42)/G34*1000000</f>
        <v>0.012498073213712886</v>
      </c>
      <c r="L34" s="71">
        <f>(C34-'[2]Suicides and Stolen'!G42)/G34*1000000</f>
        <v>0</v>
      </c>
      <c r="M34" s="81">
        <f>(B34-'[2]Suicides and Stolen'!F42)/H34*100000</f>
        <v>1.8194719892287257</v>
      </c>
      <c r="N34" s="26">
        <f>(C34-'[2]Suicides and Stolen'!G42)/H34*100000</f>
        <v>0</v>
      </c>
    </row>
    <row r="35" spans="1:14" ht="12.75">
      <c r="A35" s="7">
        <v>2012</v>
      </c>
      <c r="B35" s="138">
        <v>0</v>
      </c>
      <c r="C35" s="138">
        <v>0</v>
      </c>
      <c r="D35" s="138">
        <v>0</v>
      </c>
      <c r="E35" s="138">
        <v>0</v>
      </c>
      <c r="F35" s="12">
        <v>450452</v>
      </c>
      <c r="G35" s="12">
        <v>216540000</v>
      </c>
      <c r="H35" s="12">
        <v>148743</v>
      </c>
      <c r="I35" s="26">
        <f>(B35-'[2]Suicides and Stolen'!F43)/F35*100000</f>
        <v>0</v>
      </c>
      <c r="J35" s="26">
        <f>(C35-'[2]Suicides and Stolen'!G43)/F35*100000</f>
        <v>0</v>
      </c>
      <c r="K35" s="71">
        <f>(B35-'[2]Suicides and Stolen'!F43)/G35*1000000</f>
        <v>0</v>
      </c>
      <c r="L35" s="71">
        <f>(C35-'[2]Suicides and Stolen'!G43)/G35*1000000</f>
        <v>0</v>
      </c>
      <c r="M35" s="71">
        <f>(D35-'[2]Suicides and Stolen'!H43)/H35*1000000</f>
        <v>0</v>
      </c>
      <c r="N35" s="26">
        <f>(C35-'[2]Suicides and Stolen'!G43)/H35*100000</f>
        <v>0</v>
      </c>
    </row>
    <row r="36" spans="1:14" ht="12.75">
      <c r="A36" s="7">
        <v>2013</v>
      </c>
      <c r="B36" s="138">
        <v>4</v>
      </c>
      <c r="C36" s="138">
        <v>2</v>
      </c>
      <c r="D36" s="138">
        <v>9</v>
      </c>
      <c r="E36" s="138">
        <v>9</v>
      </c>
      <c r="F36" s="12">
        <v>394174</v>
      </c>
      <c r="G36" s="12">
        <v>190517500</v>
      </c>
      <c r="H36" s="12">
        <v>126205</v>
      </c>
      <c r="I36" s="26">
        <f>(B36-'[2]Suicides and Stolen'!F44)/F36*100000</f>
        <v>1.0147802747010204</v>
      </c>
      <c r="J36" s="26">
        <f>(C36-'[2]Suicides and Stolen'!G44)/F36*100000</f>
        <v>0.5073901373505102</v>
      </c>
      <c r="K36" s="71">
        <f>(B36-'[2]Suicides and Stolen'!F44)/G36*1000000</f>
        <v>0.02099544661251591</v>
      </c>
      <c r="L36" s="71">
        <f>(C36-'[2]Suicides and Stolen'!G44)/G36*1000000</f>
        <v>0.010497723306257955</v>
      </c>
      <c r="M36" s="81">
        <f>(B36-'[2]Suicides and Stolen'!F44)/H36*100000</f>
        <v>3.169446535398756</v>
      </c>
      <c r="N36" s="26">
        <f>(C36-'[2]Suicides and Stolen'!G44)/H36*100000</f>
        <v>1.584723267699378</v>
      </c>
    </row>
    <row r="37" spans="1:14" ht="12.75">
      <c r="A37" s="7">
        <v>2014</v>
      </c>
      <c r="B37" s="138">
        <v>1</v>
      </c>
      <c r="C37" s="138">
        <v>0</v>
      </c>
      <c r="D37" s="138">
        <v>0</v>
      </c>
      <c r="E37" s="138">
        <v>0</v>
      </c>
      <c r="F37" s="12">
        <v>373000</v>
      </c>
      <c r="G37" s="12">
        <v>177192700</v>
      </c>
      <c r="H37" s="12">
        <v>121000</v>
      </c>
      <c r="I37" s="26">
        <f>(B37-'[2]Suicides and Stolen'!F45)/F37*100000</f>
        <v>0.2680965147453083</v>
      </c>
      <c r="J37" s="26">
        <f>(C37-'[2]Suicides and Stolen'!G45)/F37*100000</f>
        <v>0</v>
      </c>
      <c r="K37" s="71">
        <f>(B37-'[2]Suicides and Stolen'!F45)/G37*1000000</f>
        <v>0.0056435733526268295</v>
      </c>
      <c r="L37" s="71">
        <f>(C37-'[2]Suicides and Stolen'!G45)/G37*1000000</f>
        <v>0</v>
      </c>
      <c r="M37" s="81">
        <f>(B37-'[2]Suicides and Stolen'!F45)/H37*100000</f>
        <v>0.8264462809917356</v>
      </c>
      <c r="N37" s="26">
        <f>(C37-'[2]Suicides and Stolen'!G45)/H37*100000</f>
        <v>0</v>
      </c>
    </row>
    <row r="38" ht="12.75" customHeight="1"/>
    <row r="39" spans="1:14" ht="15">
      <c r="A39" s="51" t="s">
        <v>82</v>
      </c>
      <c r="B39"/>
      <c r="C39" s="40" t="s">
        <v>83</v>
      </c>
      <c r="D39"/>
      <c r="E39"/>
      <c r="F39"/>
      <c r="G39"/>
      <c r="H39"/>
      <c r="I39"/>
      <c r="J39"/>
      <c r="K39"/>
      <c r="L39"/>
      <c r="M39"/>
      <c r="N39"/>
    </row>
    <row r="40" spans="2:14" ht="15" customHeight="1">
      <c r="B40"/>
      <c r="C40" s="40" t="s">
        <v>84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2:14" ht="15">
      <c r="B41"/>
      <c r="F41" s="40"/>
      <c r="G41" s="40"/>
      <c r="H41" s="40"/>
      <c r="I41" s="40"/>
      <c r="J41" s="40"/>
      <c r="K41" s="40"/>
      <c r="L41" s="40"/>
      <c r="M41" s="40"/>
      <c r="N41" s="40"/>
    </row>
    <row r="42" spans="2:14" ht="15">
      <c r="B42"/>
      <c r="F42" s="40"/>
      <c r="G42" s="40"/>
      <c r="H42" s="40"/>
      <c r="I42" s="40"/>
      <c r="J42" s="40"/>
      <c r="K42" s="40"/>
      <c r="L42" s="40"/>
      <c r="M42" s="40"/>
      <c r="N42" s="40"/>
    </row>
    <row r="43" spans="2:14" ht="15">
      <c r="B43"/>
      <c r="F43" s="40"/>
      <c r="G43" s="40"/>
      <c r="H43" s="40"/>
      <c r="I43" s="40"/>
      <c r="J43" s="40"/>
      <c r="K43" s="40"/>
      <c r="L43" s="40"/>
      <c r="M43" s="40"/>
      <c r="N43" s="40"/>
    </row>
    <row r="44" spans="2:14" ht="15">
      <c r="B44"/>
      <c r="F44" s="40"/>
      <c r="G44" s="40"/>
      <c r="H44" s="40"/>
      <c r="I44" s="40"/>
      <c r="J44" s="40"/>
      <c r="K44" s="40"/>
      <c r="L44" s="40"/>
      <c r="M44" s="40"/>
      <c r="N44" s="40"/>
    </row>
    <row r="45" spans="2:14" ht="15">
      <c r="B45"/>
      <c r="C45"/>
      <c r="D45"/>
      <c r="E45"/>
      <c r="F45" s="40"/>
      <c r="G45"/>
      <c r="H45" s="82"/>
      <c r="I45" s="55"/>
      <c r="J45"/>
      <c r="K45"/>
      <c r="L45"/>
      <c r="M45"/>
      <c r="N45"/>
    </row>
    <row r="46" spans="2:14" ht="15">
      <c r="B46"/>
      <c r="C46"/>
      <c r="D46" s="74"/>
      <c r="E46" s="75"/>
      <c r="F46" s="76"/>
      <c r="G46" s="74"/>
      <c r="H46" s="77"/>
      <c r="I46" s="77"/>
      <c r="J46"/>
      <c r="K46"/>
      <c r="L46"/>
      <c r="M46"/>
      <c r="N46"/>
    </row>
    <row r="47" spans="2:14" ht="15">
      <c r="B47"/>
      <c r="C47"/>
      <c r="D47" s="78"/>
      <c r="E47" s="79"/>
      <c r="F47" s="76"/>
      <c r="G47" s="78"/>
      <c r="H47" s="80"/>
      <c r="I47" s="80"/>
      <c r="J47"/>
      <c r="K47"/>
      <c r="L47"/>
      <c r="M47"/>
      <c r="N47"/>
    </row>
    <row r="48" spans="2:14" ht="15">
      <c r="B48"/>
      <c r="C48"/>
      <c r="D48" s="78"/>
      <c r="E48" s="79"/>
      <c r="F48" s="76"/>
      <c r="G48" s="78"/>
      <c r="H48" s="80"/>
      <c r="I48" s="80"/>
      <c r="J48"/>
      <c r="K48"/>
      <c r="L48"/>
      <c r="M48"/>
      <c r="N48"/>
    </row>
    <row r="49" spans="2:14" ht="15">
      <c r="B49"/>
      <c r="C49"/>
      <c r="D49" s="78"/>
      <c r="E49" s="79"/>
      <c r="F49" s="76"/>
      <c r="G49" s="78"/>
      <c r="H49" s="80"/>
      <c r="I49" s="80"/>
      <c r="J49"/>
      <c r="K49"/>
      <c r="L49"/>
      <c r="M49"/>
      <c r="N49"/>
    </row>
    <row r="50" spans="3:10" ht="15">
      <c r="C50"/>
      <c r="D50" s="78"/>
      <c r="E50" s="79"/>
      <c r="F50" s="83"/>
      <c r="G50" s="78"/>
      <c r="H50" s="80"/>
      <c r="I50" s="80"/>
      <c r="J50"/>
    </row>
    <row r="51" spans="3:10" ht="15">
      <c r="C51"/>
      <c r="D51" s="78"/>
      <c r="E51" s="79"/>
      <c r="F51" s="83"/>
      <c r="G51" s="78"/>
      <c r="H51" s="80"/>
      <c r="I51" s="80"/>
      <c r="J51"/>
    </row>
  </sheetData>
  <sheetProtection/>
  <printOptions horizontalCentered="1" verticalCentered="1"/>
  <pageMargins left="0.75" right="0.75" top="0" bottom="0" header="0.5" footer="0.2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19" sqref="C19:F38"/>
    </sheetView>
  </sheetViews>
  <sheetFormatPr defaultColWidth="9.140625" defaultRowHeight="15"/>
  <cols>
    <col min="1" max="1" width="5.57421875" style="40" customWidth="1"/>
    <col min="2" max="2" width="1.28515625" style="51" customWidth="1"/>
    <col min="3" max="3" width="4.28125" style="40" customWidth="1"/>
    <col min="4" max="5" width="5.8515625" style="40" customWidth="1"/>
    <col min="6" max="6" width="8.140625" style="40" customWidth="1"/>
    <col min="7" max="7" width="12.8515625" style="2" customWidth="1"/>
    <col min="8" max="8" width="14.421875" style="2" customWidth="1"/>
    <col min="9" max="9" width="11.28125" style="2" customWidth="1"/>
    <col min="10" max="10" width="7.140625" style="5" customWidth="1"/>
    <col min="11" max="11" width="7.00390625" style="5" customWidth="1"/>
    <col min="12" max="12" width="7.421875" style="62" customWidth="1"/>
    <col min="13" max="13" width="7.7109375" style="62" customWidth="1"/>
    <col min="14" max="15" width="6.7109375" style="5" customWidth="1"/>
    <col min="16" max="16" width="13.140625" style="40" customWidth="1"/>
    <col min="17" max="16384" width="9.140625" style="40" customWidth="1"/>
  </cols>
  <sheetData>
    <row r="1" spans="1:15" ht="12.75">
      <c r="A1" s="44"/>
      <c r="B1" s="44"/>
      <c r="C1" s="1"/>
      <c r="D1" s="1" t="s">
        <v>96</v>
      </c>
      <c r="E1" s="44"/>
      <c r="F1" s="129"/>
      <c r="G1" s="61"/>
      <c r="H1" s="61"/>
      <c r="I1" s="61"/>
      <c r="J1" s="63"/>
      <c r="K1" s="63"/>
      <c r="L1" s="64"/>
      <c r="M1" s="64"/>
      <c r="N1" s="63"/>
      <c r="O1" s="63"/>
    </row>
    <row r="2" spans="1:15" ht="12.75">
      <c r="A2" s="44"/>
      <c r="B2" s="44"/>
      <c r="C2" s="1"/>
      <c r="D2" s="1" t="s">
        <v>97</v>
      </c>
      <c r="E2" s="44"/>
      <c r="F2" s="129"/>
      <c r="G2" s="61"/>
      <c r="H2" s="61"/>
      <c r="I2" s="61"/>
      <c r="J2" s="63"/>
      <c r="K2" s="63"/>
      <c r="L2" s="64"/>
      <c r="M2" s="64"/>
      <c r="N2" s="63"/>
      <c r="O2" s="63"/>
    </row>
    <row r="3" spans="1:15" ht="12.75">
      <c r="A3" s="7"/>
      <c r="B3" s="43"/>
      <c r="C3" s="7"/>
      <c r="D3" s="1"/>
      <c r="E3" s="7"/>
      <c r="F3" s="7"/>
      <c r="G3" s="12"/>
      <c r="H3" s="12"/>
      <c r="I3" s="12"/>
      <c r="J3" s="26"/>
      <c r="K3" s="26"/>
      <c r="L3" s="71"/>
      <c r="M3" s="71"/>
      <c r="N3" s="26"/>
      <c r="O3" s="26"/>
    </row>
    <row r="4" spans="1:15" ht="12.75">
      <c r="A4" s="7"/>
      <c r="B4" s="43"/>
      <c r="C4" s="7"/>
      <c r="D4" s="1"/>
      <c r="E4" s="7"/>
      <c r="F4" s="7"/>
      <c r="G4" s="12"/>
      <c r="H4" s="12"/>
      <c r="I4" s="12"/>
      <c r="J4" s="26"/>
      <c r="K4" s="26"/>
      <c r="L4" s="71"/>
      <c r="M4" s="71"/>
      <c r="N4" s="26"/>
      <c r="O4" s="26"/>
    </row>
    <row r="5" spans="2:15" s="7" customFormat="1" ht="46.5" customHeight="1">
      <c r="B5" s="43"/>
      <c r="C5" s="10" t="s">
        <v>2</v>
      </c>
      <c r="D5" s="11"/>
      <c r="E5" s="10" t="s">
        <v>3</v>
      </c>
      <c r="F5" s="11"/>
      <c r="G5" s="65"/>
      <c r="H5" s="12"/>
      <c r="I5" s="12"/>
      <c r="J5" s="13" t="s">
        <v>4</v>
      </c>
      <c r="K5" s="66"/>
      <c r="L5" s="8" t="s">
        <v>79</v>
      </c>
      <c r="M5" s="67"/>
      <c r="N5" s="13" t="s">
        <v>5</v>
      </c>
      <c r="O5" s="66"/>
    </row>
    <row r="6" spans="1:15" s="70" customFormat="1" ht="14.25" customHeight="1">
      <c r="A6" s="68" t="s">
        <v>45</v>
      </c>
      <c r="B6" s="68"/>
      <c r="C6" s="68" t="s">
        <v>6</v>
      </c>
      <c r="D6" s="68" t="s">
        <v>7</v>
      </c>
      <c r="E6" s="68" t="s">
        <v>8</v>
      </c>
      <c r="F6" s="68" t="s">
        <v>9</v>
      </c>
      <c r="G6" s="68" t="s">
        <v>10</v>
      </c>
      <c r="H6" s="68" t="s">
        <v>80</v>
      </c>
      <c r="I6" s="68" t="s">
        <v>11</v>
      </c>
      <c r="J6" s="69" t="s">
        <v>6</v>
      </c>
      <c r="K6" s="69" t="s">
        <v>7</v>
      </c>
      <c r="L6" s="68" t="s">
        <v>6</v>
      </c>
      <c r="M6" s="68" t="s">
        <v>7</v>
      </c>
      <c r="N6" s="69" t="s">
        <v>6</v>
      </c>
      <c r="O6" s="69" t="s">
        <v>7</v>
      </c>
    </row>
    <row r="7" spans="1:15" s="7" customFormat="1" ht="12.75" hidden="1">
      <c r="A7" s="7">
        <v>1983</v>
      </c>
      <c r="B7" s="43"/>
      <c r="C7" s="7">
        <v>16</v>
      </c>
      <c r="D7" s="7">
        <v>2</v>
      </c>
      <c r="E7" s="7">
        <v>11</v>
      </c>
      <c r="F7" s="7">
        <v>10</v>
      </c>
      <c r="G7" s="12">
        <v>1510908</v>
      </c>
      <c r="H7" s="12">
        <v>253572000</v>
      </c>
      <c r="I7" s="12">
        <v>2328430</v>
      </c>
      <c r="J7" s="26">
        <f>(C7-'[2]Suicides and Stolen'!H14)/G7*100000</f>
        <v>1.0589658668826958</v>
      </c>
      <c r="K7" s="26">
        <f>(D7-'[2]Suicides and Stolen'!I14)/G7*100000</f>
        <v>0.13237073336033697</v>
      </c>
      <c r="L7" s="71">
        <f>(C7-'[2]Suicides and Stolen'!H14)/H7*1000000</f>
        <v>0.06309844935560709</v>
      </c>
      <c r="M7" s="71">
        <f>(D7-'[2]Suicides and Stolen'!I14)/H7*1000000</f>
        <v>0.007887306169450886</v>
      </c>
      <c r="N7" s="26">
        <f>(C7-'[2]Suicides and Stolen'!H14)/I7*100000</f>
        <v>0.6871582997985767</v>
      </c>
      <c r="O7" s="26">
        <f>(D7-'[2]Suicides and Stolen'!I14)/I7*100000</f>
        <v>0.08589478747482208</v>
      </c>
    </row>
    <row r="8" spans="1:15" s="7" customFormat="1" ht="12.75" hidden="1">
      <c r="A8" s="7">
        <v>1984</v>
      </c>
      <c r="B8" s="43"/>
      <c r="C8" s="7">
        <v>22</v>
      </c>
      <c r="D8" s="7">
        <v>7</v>
      </c>
      <c r="E8" s="7">
        <v>48</v>
      </c>
      <c r="F8" s="7">
        <v>46</v>
      </c>
      <c r="G8" s="12">
        <v>1745762</v>
      </c>
      <c r="H8" s="12">
        <v>291460000</v>
      </c>
      <c r="I8" s="12">
        <v>2676590</v>
      </c>
      <c r="J8" s="26">
        <f>(C8-'[2]Suicides and Stolen'!H15)/G8*100000</f>
        <v>1.2601946886230768</v>
      </c>
      <c r="K8" s="26">
        <f>(D8-'[2]Suicides and Stolen'!I15)/G8*100000</f>
        <v>0.4009710372891609</v>
      </c>
      <c r="L8" s="71">
        <f>(C8-'[2]Suicides and Stolen'!H15)/H8*1000000</f>
        <v>0.07548205585672134</v>
      </c>
      <c r="M8" s="71">
        <f>(D8-'[2]Suicides and Stolen'!I15)/H8*1000000</f>
        <v>0.02401701777259315</v>
      </c>
      <c r="N8" s="26">
        <f>(C8-'[2]Suicides and Stolen'!H15)/I8*100000</f>
        <v>0.821941350748527</v>
      </c>
      <c r="O8" s="26">
        <f>(D8-'[2]Suicides and Stolen'!I15)/I8*100000</f>
        <v>0.26152679341998586</v>
      </c>
    </row>
    <row r="9" spans="1:15" s="7" customFormat="1" ht="12.75" hidden="1">
      <c r="A9" s="7">
        <v>1985</v>
      </c>
      <c r="B9" s="43"/>
      <c r="C9" s="7">
        <v>18</v>
      </c>
      <c r="D9" s="7">
        <v>7</v>
      </c>
      <c r="E9" s="7">
        <v>37</v>
      </c>
      <c r="F9" s="7">
        <v>36</v>
      </c>
      <c r="G9" s="12">
        <v>1737106</v>
      </c>
      <c r="H9" s="12">
        <v>300817000</v>
      </c>
      <c r="I9" s="12">
        <v>2561463</v>
      </c>
      <c r="J9" s="26">
        <f>(C9-'[2]Suicides and Stolen'!H16)/G9*100000</f>
        <v>1.036206195822247</v>
      </c>
      <c r="K9" s="26">
        <f>(D9-'[2]Suicides and Stolen'!I16)/G9*100000</f>
        <v>0.4029690761530961</v>
      </c>
      <c r="L9" s="71">
        <f>(C9-'[2]Suicides and Stolen'!H16)/H9*1000000</f>
        <v>0.05983704378409464</v>
      </c>
      <c r="M9" s="71">
        <f>(D9-'[2]Suicides and Stolen'!I16)/H9*1000000</f>
        <v>0.023269961471592365</v>
      </c>
      <c r="N9" s="26">
        <f>(C9-'[2]Suicides and Stolen'!H16)/I9*100000</f>
        <v>0.7027234045543503</v>
      </c>
      <c r="O9" s="26">
        <f>(D9-'[2]Suicides and Stolen'!I16)/I9*100000</f>
        <v>0.27328132399335847</v>
      </c>
    </row>
    <row r="10" spans="1:15" s="7" customFormat="1" ht="12.75" hidden="1">
      <c r="A10" s="7">
        <v>1986</v>
      </c>
      <c r="B10" s="43"/>
      <c r="C10" s="7">
        <v>14</v>
      </c>
      <c r="D10" s="7">
        <v>2</v>
      </c>
      <c r="E10" s="7">
        <v>4</v>
      </c>
      <c r="F10" s="7">
        <v>4</v>
      </c>
      <c r="G10" s="12">
        <v>1724586</v>
      </c>
      <c r="H10" s="12">
        <v>307393000</v>
      </c>
      <c r="I10" s="12">
        <v>2798811</v>
      </c>
      <c r="J10" s="26">
        <f>(C10-'[2]Suicides and Stolen'!H17)/G10*100000</f>
        <v>0.8117890322662946</v>
      </c>
      <c r="K10" s="26">
        <f>(D10-'[2]Suicides and Stolen'!I17)/G10*100000</f>
        <v>0.11596986175232779</v>
      </c>
      <c r="L10" s="71">
        <f>(C10-'[2]Suicides and Stolen'!H17)/H10*1000000</f>
        <v>0.04554430322095819</v>
      </c>
      <c r="M10" s="71">
        <f>(D10-'[2]Suicides and Stolen'!I17)/H10*1000000</f>
        <v>0.006506329031565456</v>
      </c>
      <c r="N10" s="26">
        <f>(C10-'[2]Suicides and Stolen'!H17)/I10*100000</f>
        <v>0.5002124116276518</v>
      </c>
      <c r="O10" s="26">
        <f>(D10-'[2]Suicides and Stolen'!I17)/I10*100000</f>
        <v>0.07145891594680741</v>
      </c>
    </row>
    <row r="11" spans="1:15" s="7" customFormat="1" ht="12.75" hidden="1">
      <c r="A11" s="7">
        <v>1987</v>
      </c>
      <c r="B11" s="43"/>
      <c r="C11" s="7">
        <v>33</v>
      </c>
      <c r="D11" s="7">
        <v>10</v>
      </c>
      <c r="E11" s="7">
        <v>59</v>
      </c>
      <c r="F11" s="7">
        <v>57</v>
      </c>
      <c r="G11" s="12">
        <v>1946349</v>
      </c>
      <c r="H11" s="12">
        <v>350879000</v>
      </c>
      <c r="I11" s="12">
        <v>2809918</v>
      </c>
      <c r="J11" s="26">
        <f>(C11-'[2]Suicides and Stolen'!H18)/G11*100000</f>
        <v>1.6954821565916491</v>
      </c>
      <c r="K11" s="26">
        <f>(D11-'[2]Suicides and Stolen'!I18)/G11*100000</f>
        <v>0.5137824716944391</v>
      </c>
      <c r="L11" s="71">
        <f>(C11-'[2]Suicides and Stolen'!H18)/H11*1000000</f>
        <v>0.09404951564499442</v>
      </c>
      <c r="M11" s="71">
        <f>(D11-'[2]Suicides and Stolen'!I18)/H11*1000000</f>
        <v>0.028499853225755885</v>
      </c>
      <c r="N11" s="26">
        <f>(C11-'[2]Suicides and Stolen'!H18)/I11*100000</f>
        <v>1.1744114952820688</v>
      </c>
      <c r="O11" s="26">
        <f>(D11-'[2]Suicides and Stolen'!I18)/I11*100000</f>
        <v>0.3558822712975966</v>
      </c>
    </row>
    <row r="12" spans="1:15" s="7" customFormat="1" ht="12.75" hidden="1">
      <c r="A12" s="7">
        <v>1988</v>
      </c>
      <c r="B12" s="43"/>
      <c r="C12" s="7">
        <v>18</v>
      </c>
      <c r="D12" s="7">
        <v>2</v>
      </c>
      <c r="E12" s="7">
        <v>21</v>
      </c>
      <c r="F12" s="7">
        <v>21</v>
      </c>
      <c r="G12" s="12">
        <v>2092689</v>
      </c>
      <c r="H12" s="12">
        <v>380237000</v>
      </c>
      <c r="I12" s="12">
        <v>2909005</v>
      </c>
      <c r="J12" s="26">
        <f>(C12-'[2]Suicides and Stolen'!H19)/G12*100000</f>
        <v>0.8601373639370208</v>
      </c>
      <c r="K12" s="26">
        <f>(D12-'[2]Suicides and Stolen'!I19)/G12*100000</f>
        <v>0.09557081821522453</v>
      </c>
      <c r="L12" s="71">
        <f>(C12-'[2]Suicides and Stolen'!H19)/H12*1000000</f>
        <v>0.04733889653032188</v>
      </c>
      <c r="M12" s="71">
        <f>(D12-'[2]Suicides and Stolen'!I19)/H12*1000000</f>
        <v>0.005259877392257987</v>
      </c>
      <c r="N12" s="26">
        <f>(C12-'[2]Suicides and Stolen'!H19)/I12*100000</f>
        <v>0.618768273000562</v>
      </c>
      <c r="O12" s="26">
        <f>(D12-'[2]Suicides and Stolen'!I19)/I12*100000</f>
        <v>0.06875203033339579</v>
      </c>
    </row>
    <row r="13" spans="1:15" s="7" customFormat="1" ht="12.75" hidden="1">
      <c r="A13" s="7">
        <v>1989</v>
      </c>
      <c r="B13" s="43"/>
      <c r="C13" s="7">
        <v>19</v>
      </c>
      <c r="D13" s="7">
        <v>5</v>
      </c>
      <c r="E13" s="7">
        <v>31</v>
      </c>
      <c r="F13" s="7">
        <v>31</v>
      </c>
      <c r="G13" s="12">
        <v>2240555</v>
      </c>
      <c r="H13" s="12">
        <v>393619000</v>
      </c>
      <c r="I13" s="12">
        <v>2818520</v>
      </c>
      <c r="J13" s="26">
        <f>(C13-'[2]Suicides and Stolen'!H20)/G13*100000</f>
        <v>0.8480041775363693</v>
      </c>
      <c r="K13" s="26">
        <f>(D13-'[2]Suicides and Stolen'!I20)/G13*100000</f>
        <v>0.22315899408851825</v>
      </c>
      <c r="L13" s="71">
        <f>(C13-'[2]Suicides and Stolen'!H20)/H13*1000000</f>
        <v>0.04827002761553685</v>
      </c>
      <c r="M13" s="71">
        <f>(D13-'[2]Suicides and Stolen'!I20)/H13*1000000</f>
        <v>0.012702638846193909</v>
      </c>
      <c r="N13" s="26">
        <f>(C13-'[2]Suicides and Stolen'!H20)/I13*100000</f>
        <v>0.6741126548685126</v>
      </c>
      <c r="O13" s="26">
        <f>(D13-'[2]Suicides and Stolen'!I20)/I13*100000</f>
        <v>0.1773980670706612</v>
      </c>
    </row>
    <row r="14" spans="1:15" s="7" customFormat="1" ht="12.75" hidden="1">
      <c r="A14" s="7">
        <v>1990</v>
      </c>
      <c r="B14" s="43"/>
      <c r="C14" s="7">
        <v>15</v>
      </c>
      <c r="D14" s="7">
        <v>3</v>
      </c>
      <c r="E14" s="7">
        <v>6</v>
      </c>
      <c r="F14" s="7">
        <v>4</v>
      </c>
      <c r="G14" s="12">
        <v>2341760</v>
      </c>
      <c r="H14" s="12">
        <v>450133000</v>
      </c>
      <c r="I14" s="12">
        <v>3160089</v>
      </c>
      <c r="J14" s="26">
        <f>(C14-'[2]Suicides and Stolen'!H21)/G14*100000</f>
        <v>0.6405438644438372</v>
      </c>
      <c r="K14" s="26">
        <f>(D14-'[2]Suicides and Stolen'!I21)/G14*100000</f>
        <v>0.12810877288876743</v>
      </c>
      <c r="L14" s="71">
        <f>(C14-'[2]Suicides and Stolen'!H21)/H14*1000000</f>
        <v>0.0333234843923907</v>
      </c>
      <c r="M14" s="71">
        <f>(D14-'[2]Suicides and Stolen'!I21)/H14*1000000</f>
        <v>0.006664696878478139</v>
      </c>
      <c r="N14" s="26">
        <f>(C14-'[2]Suicides and Stolen'!H21)/I14*100000</f>
        <v>0.47467017542860346</v>
      </c>
      <c r="O14" s="26">
        <f>(D14-'[2]Suicides and Stolen'!I21)/I14*100000</f>
        <v>0.09493403508572068</v>
      </c>
    </row>
    <row r="15" spans="1:15" s="7" customFormat="1" ht="12.75" hidden="1">
      <c r="A15" s="7">
        <v>1991</v>
      </c>
      <c r="B15" s="43"/>
      <c r="C15" s="7">
        <v>23</v>
      </c>
      <c r="D15" s="7">
        <v>8</v>
      </c>
      <c r="E15" s="7">
        <v>99</v>
      </c>
      <c r="F15" s="7">
        <v>77</v>
      </c>
      <c r="G15" s="12">
        <v>2291581</v>
      </c>
      <c r="H15" s="12">
        <v>433900000</v>
      </c>
      <c r="I15" s="12">
        <v>2820440</v>
      </c>
      <c r="J15" s="26">
        <f>(C15-'[2]Suicides and Stolen'!H22)/G15*100000</f>
        <v>1.003673882790964</v>
      </c>
      <c r="K15" s="26">
        <f>(D15-'[2]Suicides and Stolen'!I22)/G15*100000</f>
        <v>0.34910395923163967</v>
      </c>
      <c r="L15" s="71">
        <f>(C15-'[2]Suicides and Stolen'!H22)/H15*1000000</f>
        <v>0.053007605439041254</v>
      </c>
      <c r="M15" s="71">
        <f>(D15-'[2]Suicides and Stolen'!I22)/H15*1000000</f>
        <v>0.01843742797879696</v>
      </c>
      <c r="N15" s="26">
        <f>(C15-'[2]Suicides and Stolen'!H22)/I15*100000</f>
        <v>0.815475599551843</v>
      </c>
      <c r="O15" s="26">
        <f>(D15-'[2]Suicides and Stolen'!I22)/I15*100000</f>
        <v>0.28364368680064106</v>
      </c>
    </row>
    <row r="16" spans="1:15" s="7" customFormat="1" ht="12.75" hidden="1">
      <c r="A16" s="7">
        <v>1992</v>
      </c>
      <c r="B16" s="43" t="s">
        <v>81</v>
      </c>
      <c r="C16" s="7">
        <v>23</v>
      </c>
      <c r="D16" s="7">
        <v>7</v>
      </c>
      <c r="E16" s="7">
        <v>21</v>
      </c>
      <c r="F16" s="7">
        <v>21</v>
      </c>
      <c r="G16" s="12">
        <v>2335349</v>
      </c>
      <c r="H16" s="12">
        <v>507985000</v>
      </c>
      <c r="I16" s="12">
        <v>3114932</v>
      </c>
      <c r="J16" s="26">
        <f>(C16-'[2]Suicides and Stolen'!H23)/G16*100000</f>
        <v>0.942043351978655</v>
      </c>
      <c r="K16" s="26">
        <f>(D16-'[2]Suicides and Stolen'!I23)/G16*100000</f>
        <v>0.29974106653866295</v>
      </c>
      <c r="L16" s="71">
        <f>(C16-'[2]Suicides and Stolen'!H23)/H16*1000000</f>
        <v>0.04330836540449029</v>
      </c>
      <c r="M16" s="71">
        <f>(D16-'[2]Suicides and Stolen'!I23)/H16*1000000</f>
        <v>0.013779934446883274</v>
      </c>
      <c r="N16" s="26">
        <f>(C16-'[2]Suicides and Stolen'!H23)/I16*100000</f>
        <v>0.7062754499937719</v>
      </c>
      <c r="O16" s="26">
        <f>(D16-'[2]Suicides and Stolen'!I23)/I16*100000</f>
        <v>0.22472400681620017</v>
      </c>
    </row>
    <row r="17" spans="1:15" s="7" customFormat="1" ht="12.75" hidden="1">
      <c r="A17" s="7">
        <v>1993</v>
      </c>
      <c r="B17" s="43"/>
      <c r="C17" s="7">
        <v>16</v>
      </c>
      <c r="D17" s="7">
        <v>4</v>
      </c>
      <c r="E17" s="7">
        <v>24</v>
      </c>
      <c r="F17" s="7">
        <v>23</v>
      </c>
      <c r="G17" s="12">
        <v>2638347</v>
      </c>
      <c r="H17" s="12">
        <v>554549000</v>
      </c>
      <c r="I17" s="12">
        <v>3601902</v>
      </c>
      <c r="J17" s="26">
        <f>(C17-'[2]Suicides and Stolen'!H24)/G17*100000</f>
        <v>0.6064403203975822</v>
      </c>
      <c r="K17" s="26">
        <f>(D17-'[2]Suicides and Stolen'!I24)/G17*100000</f>
        <v>0.15161008009939556</v>
      </c>
      <c r="L17" s="71">
        <f>(C17-'[2]Suicides and Stolen'!H24)/H17*1000000</f>
        <v>0.02885227455103156</v>
      </c>
      <c r="M17" s="71">
        <f>(D17-'[2]Suicides and Stolen'!I24)/H17*1000000</f>
        <v>0.00721306863775789</v>
      </c>
      <c r="N17" s="26">
        <f>(C17-'[2]Suicides and Stolen'!H24)/I17*100000</f>
        <v>0.4442097536246128</v>
      </c>
      <c r="O17" s="26">
        <f>(D17-'[2]Suicides and Stolen'!I24)/I17*100000</f>
        <v>0.1110524384061532</v>
      </c>
    </row>
    <row r="18" spans="1:15" s="7" customFormat="1" ht="12.75" hidden="1">
      <c r="A18" s="7">
        <v>1994</v>
      </c>
      <c r="B18" s="43"/>
      <c r="C18" s="7">
        <v>10</v>
      </c>
      <c r="D18" s="7">
        <v>3</v>
      </c>
      <c r="E18" s="7">
        <v>25</v>
      </c>
      <c r="F18" s="7">
        <v>25</v>
      </c>
      <c r="G18" s="12">
        <v>2784129</v>
      </c>
      <c r="H18" s="12">
        <v>594134000</v>
      </c>
      <c r="I18" s="12">
        <v>3581189</v>
      </c>
      <c r="J18" s="26">
        <f>(C18-'[2]Suicides and Stolen'!H25)/G18*100000</f>
        <v>0.359178759317546</v>
      </c>
      <c r="K18" s="26">
        <f>(D18-'[2]Suicides and Stolen'!I25)/G18*100000</f>
        <v>0.10775362779526379</v>
      </c>
      <c r="L18" s="71">
        <f>(C18-'[2]Suicides and Stolen'!H25)/H18*1000000</f>
        <v>0.016831219893155416</v>
      </c>
      <c r="M18" s="71">
        <f>(D18-'[2]Suicides and Stolen'!I25)/H18*1000000</f>
        <v>0.005049365967946625</v>
      </c>
      <c r="N18" s="26">
        <f>(C18-'[2]Suicides and Stolen'!H25)/I18*100000</f>
        <v>0.2792368679787635</v>
      </c>
      <c r="O18" s="26">
        <f>(D18-'[2]Suicides and Stolen'!I25)/I18*100000</f>
        <v>0.08377106039362904</v>
      </c>
    </row>
    <row r="19" spans="1:15" s="7" customFormat="1" ht="12.75">
      <c r="A19" s="7">
        <v>1995</v>
      </c>
      <c r="B19" s="43"/>
      <c r="C19" s="141">
        <v>12</v>
      </c>
      <c r="D19" s="141">
        <v>2</v>
      </c>
      <c r="E19" s="141">
        <v>9</v>
      </c>
      <c r="F19" s="141">
        <v>9</v>
      </c>
      <c r="G19" s="12">
        <v>2627866</v>
      </c>
      <c r="H19" s="12">
        <v>550377000</v>
      </c>
      <c r="I19" s="12">
        <v>3220262</v>
      </c>
      <c r="J19" s="26">
        <f>(C19-'[2]Suicides and Stolen'!H26)/G19*100000</f>
        <v>0.4566442885596146</v>
      </c>
      <c r="K19" s="26">
        <f>(D19-'[2]Suicides and Stolen'!I26)/G19*100000</f>
        <v>0.07610738142660242</v>
      </c>
      <c r="L19" s="71">
        <f>(C19-'[2]Suicides and Stolen'!H26)/H19*1000000</f>
        <v>0.021803236690486703</v>
      </c>
      <c r="M19" s="71">
        <f>(D19-'[2]Suicides and Stolen'!I26)/H19*1000000</f>
        <v>0.003633872781747784</v>
      </c>
      <c r="N19" s="26">
        <f>(C19-'[2]Suicides and Stolen'!H26)/I19*100000</f>
        <v>0.37264048701627384</v>
      </c>
      <c r="O19" s="26">
        <f>(D19-'[2]Suicides and Stolen'!I26)/I19*100000</f>
        <v>0.06210674783604564</v>
      </c>
    </row>
    <row r="20" spans="1:15" s="7" customFormat="1" ht="12.75">
      <c r="A20" s="7">
        <v>1996</v>
      </c>
      <c r="B20" s="43"/>
      <c r="C20" s="141">
        <v>11</v>
      </c>
      <c r="D20" s="141">
        <v>1</v>
      </c>
      <c r="E20" s="141">
        <v>14</v>
      </c>
      <c r="F20" s="141">
        <v>12</v>
      </c>
      <c r="G20" s="12">
        <v>2756755</v>
      </c>
      <c r="H20" s="12">
        <v>590727000</v>
      </c>
      <c r="I20" s="12">
        <v>3515040</v>
      </c>
      <c r="J20" s="26">
        <f>(C20-'[2]Suicides and Stolen'!H27)/G20*100000</f>
        <v>0.39901986212050033</v>
      </c>
      <c r="K20" s="26">
        <f>(D20-'[2]Suicides and Stolen'!I27)/G20*100000</f>
        <v>0.03627453292004549</v>
      </c>
      <c r="L20" s="71">
        <f>(C20-'[2]Suicides and Stolen'!H27)/H20*1000000</f>
        <v>0.01862112278599082</v>
      </c>
      <c r="M20" s="71">
        <f>(D20-'[2]Suicides and Stolen'!I27)/H20*1000000</f>
        <v>0.0016928293441809837</v>
      </c>
      <c r="N20" s="26">
        <f>(C20-'[2]Suicides and Stolen'!H27)/I20*100000</f>
        <v>0.3129409622650098</v>
      </c>
      <c r="O20" s="26">
        <f>(D20-'[2]Suicides and Stolen'!I27)/I20*100000</f>
        <v>0.028449178387728164</v>
      </c>
    </row>
    <row r="21" spans="1:15" s="7" customFormat="1" ht="12.75">
      <c r="A21" s="7">
        <v>1997</v>
      </c>
      <c r="B21" s="43"/>
      <c r="C21" s="141">
        <v>16</v>
      </c>
      <c r="D21" s="141">
        <v>5</v>
      </c>
      <c r="E21" s="141">
        <v>46</v>
      </c>
      <c r="F21" s="141">
        <v>46</v>
      </c>
      <c r="G21" s="12">
        <v>982764</v>
      </c>
      <c r="H21" s="12">
        <v>246029000</v>
      </c>
      <c r="I21" s="12">
        <v>1394096</v>
      </c>
      <c r="J21" s="26">
        <f>(C21-'[2]Suicides and Stolen'!H28)/G21*100000</f>
        <v>1.6280612639453622</v>
      </c>
      <c r="K21" s="26">
        <f>(D21-'[2]Suicides and Stolen'!I28)/G21*100000</f>
        <v>0.5087691449829257</v>
      </c>
      <c r="L21" s="71">
        <f>(C21-'[2]Suicides and Stolen'!H28)/H21*1000000</f>
        <v>0.06503298391653016</v>
      </c>
      <c r="M21" s="71">
        <f>(D21-'[2]Suicides and Stolen'!I28)/H21*1000000</f>
        <v>0.020322807473915676</v>
      </c>
      <c r="N21" s="26">
        <f>(C21-'[2]Suicides and Stolen'!H28)/I21*100000</f>
        <v>1.1476971456771987</v>
      </c>
      <c r="O21" s="26">
        <f>(D21-'[2]Suicides and Stolen'!I27)/I21*100000</f>
        <v>0.35865535802412457</v>
      </c>
    </row>
    <row r="22" spans="1:15" s="7" customFormat="1" ht="12.75" customHeight="1">
      <c r="A22" s="7">
        <v>1998</v>
      </c>
      <c r="B22" s="43"/>
      <c r="C22" s="141">
        <v>8</v>
      </c>
      <c r="D22" s="141">
        <v>0</v>
      </c>
      <c r="E22" s="141">
        <v>0</v>
      </c>
      <c r="F22" s="141">
        <v>0</v>
      </c>
      <c r="G22" s="12">
        <v>353670</v>
      </c>
      <c r="H22" s="12">
        <v>50773000</v>
      </c>
      <c r="I22" s="12">
        <v>707071</v>
      </c>
      <c r="J22" s="26">
        <f>(C22-'[2]Suicides and Stolen'!H29)/G22*100000</f>
        <v>2.261995645658382</v>
      </c>
      <c r="K22" s="26">
        <f>(D22-'[2]Suicides and Stolen'!I29)/G22*100000</f>
        <v>0</v>
      </c>
      <c r="L22" s="71">
        <f>(C22-'[2]Suicides and Stolen'!H29)/H22*1000000</f>
        <v>0.15756405963799658</v>
      </c>
      <c r="M22" s="71">
        <f>(D22-'[2]Suicides and Stolen'!I29)/H22*1000000</f>
        <v>0</v>
      </c>
      <c r="N22" s="26">
        <f>(C22-'[2]Suicides and Stolen'!H29)/I22*100000</f>
        <v>1.1314281026940718</v>
      </c>
      <c r="O22" s="26">
        <f>(D22-'[2]Suicides and Stolen'!I28)/I22*100000</f>
        <v>0</v>
      </c>
    </row>
    <row r="23" spans="1:15" s="7" customFormat="1" ht="12.75" customHeight="1">
      <c r="A23" s="7">
        <v>1999</v>
      </c>
      <c r="B23" s="43"/>
      <c r="C23" s="141">
        <v>13</v>
      </c>
      <c r="D23" s="141">
        <v>5</v>
      </c>
      <c r="E23" s="141">
        <v>12</v>
      </c>
      <c r="F23" s="141">
        <v>12</v>
      </c>
      <c r="G23" s="12">
        <v>342731</v>
      </c>
      <c r="H23" s="12">
        <v>52403000</v>
      </c>
      <c r="I23" s="12">
        <v>672278</v>
      </c>
      <c r="J23" s="26">
        <f>(C23-'[2]Suicides and Stolen'!H30)/G23*100000</f>
        <v>3.793062197466818</v>
      </c>
      <c r="K23" s="26">
        <f>(D23-'[2]Suicides and Stolen'!I30)/G23*100000</f>
        <v>1.4588700759487763</v>
      </c>
      <c r="L23" s="71">
        <f>(C23-'[2]Suicides and Stolen'!H30)/H23*1000000</f>
        <v>0.24807740014884644</v>
      </c>
      <c r="M23" s="71">
        <f>(D23-'[2]Suicides and Stolen'!I30)/H23*1000000</f>
        <v>0.09541438467263325</v>
      </c>
      <c r="N23" s="26">
        <f>(C23-'[2]Suicides and Stolen'!H30)/I23*100000</f>
        <v>1.9337238463849775</v>
      </c>
      <c r="O23" s="26">
        <f>(D23-'[2]Suicides and Stolen'!I29)/I23*100000</f>
        <v>0.7437399409172991</v>
      </c>
    </row>
    <row r="24" spans="1:15" s="7" customFormat="1" ht="12.75" customHeight="1">
      <c r="A24" s="7">
        <v>2000</v>
      </c>
      <c r="B24" s="43"/>
      <c r="C24" s="141">
        <v>12</v>
      </c>
      <c r="D24" s="141">
        <v>1</v>
      </c>
      <c r="E24" s="141">
        <v>5</v>
      </c>
      <c r="F24" s="141">
        <v>5</v>
      </c>
      <c r="G24" s="12">
        <v>369535</v>
      </c>
      <c r="H24" s="12">
        <v>44943000</v>
      </c>
      <c r="I24" s="12">
        <v>603659</v>
      </c>
      <c r="J24" s="26">
        <f>(C24-'[2]Suicides and Stolen'!H31)/G24*100000</f>
        <v>3.2473243400489804</v>
      </c>
      <c r="K24" s="26">
        <f>(D24-'[2]Suicides and Stolen'!I31)/G24*100000</f>
        <v>0.27061036167074837</v>
      </c>
      <c r="L24" s="71">
        <f>(C24-'[2]Suicides and Stolen'!H31)/H24*1000000</f>
        <v>0.2670048728389293</v>
      </c>
      <c r="M24" s="71">
        <f>(D24-'[2]Suicides and Stolen'!I31)/H24*1000000</f>
        <v>0.022250406069910775</v>
      </c>
      <c r="N24" s="26">
        <f>(C24-'[2]Suicides and Stolen'!H31)/I24*100000</f>
        <v>1.987877261831597</v>
      </c>
      <c r="O24" s="26">
        <f>(D24-'[2]Suicides and Stolen'!I30)/I24*100000</f>
        <v>0.16565643848596642</v>
      </c>
    </row>
    <row r="25" spans="1:15" s="7" customFormat="1" ht="12.75" customHeight="1">
      <c r="A25" s="7">
        <v>2001</v>
      </c>
      <c r="B25" s="43"/>
      <c r="C25" s="141">
        <v>7</v>
      </c>
      <c r="D25" s="141">
        <v>2</v>
      </c>
      <c r="E25" s="141">
        <v>13</v>
      </c>
      <c r="F25" s="141">
        <v>13</v>
      </c>
      <c r="G25" s="12">
        <v>300432</v>
      </c>
      <c r="H25" s="12">
        <v>43099000</v>
      </c>
      <c r="I25" s="12">
        <v>558052</v>
      </c>
      <c r="J25" s="26">
        <f>(C25-'[2]Suicides and Stolen'!H32)/G25*100000</f>
        <v>2.3299781647760556</v>
      </c>
      <c r="K25" s="26">
        <f>(D25-'[2]Suicides and Stolen'!I32)/G25*100000</f>
        <v>0.6657080470788731</v>
      </c>
      <c r="L25" s="71">
        <f>(C25-'[2]Suicides and Stolen'!H32)/H25*1000000</f>
        <v>0.16241676140977748</v>
      </c>
      <c r="M25" s="71">
        <f>(D25-'[2]Suicides and Stolen'!I32)/H25*1000000</f>
        <v>0.04640478897422214</v>
      </c>
      <c r="N25" s="26">
        <f>(C25-'[2]Suicides and Stolen'!H32)/I25*100000</f>
        <v>1.2543633926587485</v>
      </c>
      <c r="O25" s="26">
        <f>(D25-'[2]Suicides and Stolen'!I31)/I25*100000</f>
        <v>0.35838954075964247</v>
      </c>
    </row>
    <row r="26" spans="1:15" s="7" customFormat="1" ht="12.75" customHeight="1">
      <c r="A26" s="7">
        <v>2002</v>
      </c>
      <c r="B26" s="43"/>
      <c r="C26" s="141">
        <v>7</v>
      </c>
      <c r="D26" s="141">
        <v>0</v>
      </c>
      <c r="E26" s="141">
        <v>0</v>
      </c>
      <c r="F26" s="141">
        <v>0</v>
      </c>
      <c r="G26" s="12">
        <v>273559</v>
      </c>
      <c r="H26" s="12">
        <v>41633000</v>
      </c>
      <c r="I26" s="12">
        <v>513452</v>
      </c>
      <c r="J26" s="26">
        <f>(C26-'[2]Suicides and Stolen'!H33)/G26*100000</f>
        <v>2.558862987509093</v>
      </c>
      <c r="K26" s="26">
        <f>(D26-'[2]Suicides and Stolen'!I33)/G26*100000</f>
        <v>0</v>
      </c>
      <c r="L26" s="71">
        <f>(C26-'[2]Suicides and Stolen'!H33)/H26*1000000</f>
        <v>0.16813585376984602</v>
      </c>
      <c r="M26" s="71">
        <f>(D26-'[2]Suicides and Stolen'!I33)/H26*1000000</f>
        <v>0</v>
      </c>
      <c r="N26" s="26">
        <f>(C26-'[2]Suicides and Stolen'!H33)/I26*100000</f>
        <v>1.3633212062666034</v>
      </c>
      <c r="O26" s="26">
        <f>(D26-'[2]Suicides and Stolen'!I32)/I26*100000</f>
        <v>0</v>
      </c>
    </row>
    <row r="27" spans="1:15" s="7" customFormat="1" ht="12.75" customHeight="1">
      <c r="A27" s="7">
        <v>2003</v>
      </c>
      <c r="B27" s="43"/>
      <c r="C27" s="141">
        <v>2</v>
      </c>
      <c r="D27" s="141">
        <v>1</v>
      </c>
      <c r="E27" s="141">
        <v>2</v>
      </c>
      <c r="F27" s="141">
        <v>2</v>
      </c>
      <c r="G27" s="12">
        <v>319206</v>
      </c>
      <c r="H27" s="12">
        <v>47404000</v>
      </c>
      <c r="I27" s="12">
        <v>572260</v>
      </c>
      <c r="J27" s="26">
        <f>(C27-'[2]Suicides and Stolen'!H34)/G27*100000</f>
        <v>0.6265546386972676</v>
      </c>
      <c r="K27" s="26">
        <f>(D27-'[2]Suicides and Stolen'!I34)/G27*100000</f>
        <v>0.3132773193486338</v>
      </c>
      <c r="L27" s="71">
        <f>(C27-'[2]Suicides and Stolen'!H34)/H27*1000000</f>
        <v>0.04219053244451945</v>
      </c>
      <c r="M27" s="71">
        <f>(D27-'[2]Suicides and Stolen'!I34)/H27*1000000</f>
        <v>0.021095266222259726</v>
      </c>
      <c r="N27" s="26">
        <f>(C27-'[2]Suicides and Stolen'!H34)/I27*100000</f>
        <v>0.3494914898822214</v>
      </c>
      <c r="O27" s="26">
        <f>(D27-'[2]Suicides and Stolen'!I33)/I27*100000</f>
        <v>0.1747457449411107</v>
      </c>
    </row>
    <row r="28" spans="1:15" s="7" customFormat="1" ht="12.75" customHeight="1">
      <c r="A28" s="7">
        <v>2004</v>
      </c>
      <c r="B28" s="43">
        <v>5</v>
      </c>
      <c r="C28" s="141">
        <v>4</v>
      </c>
      <c r="D28" s="141">
        <v>0</v>
      </c>
      <c r="E28" s="141">
        <v>0</v>
      </c>
      <c r="F28" s="141">
        <v>0</v>
      </c>
      <c r="G28" s="12">
        <v>302218</v>
      </c>
      <c r="H28" s="12">
        <v>46809000</v>
      </c>
      <c r="I28" s="12">
        <v>538077</v>
      </c>
      <c r="J28" s="26">
        <f>(C28-'[2]Suicides and Stolen'!H35)/G28*100000</f>
        <v>1.3235479025074615</v>
      </c>
      <c r="K28" s="26">
        <f>(D28-'[2]Suicides and Stolen'!I35)/G28*100000</f>
        <v>0</v>
      </c>
      <c r="L28" s="71">
        <f>(C28-'[2]Suicides and Stolen'!H35)/H28*1000000</f>
        <v>0.08545365207545558</v>
      </c>
      <c r="M28" s="71">
        <f>(D28-'[2]Suicides and Stolen'!I35)/H28*1000000</f>
        <v>0</v>
      </c>
      <c r="N28" s="26">
        <f>(C28-'[2]Suicides and Stolen'!H35)/I28*100000</f>
        <v>0.7433880281075014</v>
      </c>
      <c r="O28" s="26">
        <f>(D28-'[2]Suicides and Stolen'!I34)/I28*100000</f>
        <v>0</v>
      </c>
    </row>
    <row r="29" spans="1:15" s="7" customFormat="1" ht="12.75" customHeight="1">
      <c r="A29" s="7">
        <v>2005</v>
      </c>
      <c r="B29" s="43"/>
      <c r="C29" s="141">
        <v>6</v>
      </c>
      <c r="D29" s="141">
        <v>0</v>
      </c>
      <c r="E29" s="141">
        <v>0</v>
      </c>
      <c r="F29" s="141">
        <v>0</v>
      </c>
      <c r="G29" s="12">
        <v>299775</v>
      </c>
      <c r="H29" s="12">
        <v>45721000</v>
      </c>
      <c r="I29" s="12">
        <v>527267</v>
      </c>
      <c r="J29" s="26">
        <f>(C29-'[2]Suicides and Stolen'!H36)/G29*100000</f>
        <v>2.0015011258443836</v>
      </c>
      <c r="K29" s="26">
        <f>(D29-'[2]Suicides and Stolen'!I36)/G29*100000</f>
        <v>0</v>
      </c>
      <c r="L29" s="71">
        <f>(C29-'[2]Suicides and Stolen'!H36)/H29*1000000</f>
        <v>0.13123072548719406</v>
      </c>
      <c r="M29" s="71">
        <f>(D29-'[2]Suicides and Stolen'!I36)/H29*1000000</f>
        <v>0</v>
      </c>
      <c r="N29" s="26">
        <f>(C29-'[2]Suicides and Stolen'!H36)/I29*100000</f>
        <v>1.137943394902393</v>
      </c>
      <c r="O29" s="26">
        <f>(D29-'[2]Suicides and Stolen'!I35)/I29*100000</f>
        <v>0</v>
      </c>
    </row>
    <row r="30" spans="1:15" s="7" customFormat="1" ht="12.75" customHeight="1">
      <c r="A30" s="7">
        <v>2006</v>
      </c>
      <c r="B30" s="43"/>
      <c r="C30" s="141">
        <v>3</v>
      </c>
      <c r="D30" s="141">
        <v>1</v>
      </c>
      <c r="E30" s="141">
        <v>2</v>
      </c>
      <c r="F30" s="141">
        <v>2</v>
      </c>
      <c r="G30" s="12">
        <v>301495</v>
      </c>
      <c r="H30" s="12">
        <v>46503000</v>
      </c>
      <c r="I30" s="12">
        <v>568464</v>
      </c>
      <c r="J30" s="26">
        <f>(C30-'[2]Suicides and Stolen'!H37)/G30*100000</f>
        <v>0.995041377137266</v>
      </c>
      <c r="K30" s="26">
        <f>(D30-'[2]Suicides and Stolen'!I37)/G30*100000</f>
        <v>0.3316804590457553</v>
      </c>
      <c r="L30" s="71">
        <f>(C30-'[2]Suicides and Stolen'!H37)/H30*1000000</f>
        <v>0.06451196696987291</v>
      </c>
      <c r="M30" s="71">
        <f>(D30-'[2]Suicides and Stolen'!I37)/H30*1000000</f>
        <v>0.02150398898995764</v>
      </c>
      <c r="N30" s="26">
        <f>(C30-'[2]Suicides and Stolen'!H37)/I30*100000</f>
        <v>0.5277379042472347</v>
      </c>
      <c r="O30" s="26">
        <f>(D30-'[2]Suicides and Stolen'!I36)/I30*100000</f>
        <v>0.1759126347490782</v>
      </c>
    </row>
    <row r="31" spans="1:15" s="7" customFormat="1" ht="12.75" customHeight="1">
      <c r="A31" s="7">
        <v>2007</v>
      </c>
      <c r="B31" s="43"/>
      <c r="C31" s="141">
        <v>3</v>
      </c>
      <c r="D31" s="141">
        <v>0</v>
      </c>
      <c r="E31" s="141">
        <v>0</v>
      </c>
      <c r="F31" s="141">
        <v>0</v>
      </c>
      <c r="G31" s="12">
        <v>291701</v>
      </c>
      <c r="H31" s="12">
        <v>46049000</v>
      </c>
      <c r="I31" s="12">
        <v>592577</v>
      </c>
      <c r="J31" s="26">
        <f>(C31-'[2]Suicides and Stolen'!H38)/G31*100000</f>
        <v>1.028450365271288</v>
      </c>
      <c r="K31" s="26">
        <f>(D31-'[2]Suicides and Stolen'!I38)/G31*100000</f>
        <v>0</v>
      </c>
      <c r="L31" s="71">
        <f>(C31-'[2]Suicides and Stolen'!H38)/H31*1000000</f>
        <v>0.06514799452756846</v>
      </c>
      <c r="M31" s="71">
        <f>(D31-'[2]Suicides and Stolen'!I38)/H31*1000000</f>
        <v>0</v>
      </c>
      <c r="N31" s="26">
        <f>(C31-'[2]Suicides and Stolen'!H38)/I31*100000</f>
        <v>0.5062633210536351</v>
      </c>
      <c r="O31" s="26">
        <f>(D31-'[2]Suicides and Stolen'!I37)/I31*100000</f>
        <v>0</v>
      </c>
    </row>
    <row r="32" spans="1:15" s="7" customFormat="1" ht="12.75" customHeight="1">
      <c r="A32" s="7">
        <v>2008</v>
      </c>
      <c r="B32" s="43"/>
      <c r="C32" s="141">
        <v>7</v>
      </c>
      <c r="D32" s="141">
        <v>0</v>
      </c>
      <c r="E32" s="141">
        <v>0</v>
      </c>
      <c r="F32" s="141">
        <v>0</v>
      </c>
      <c r="G32" s="12">
        <v>296939</v>
      </c>
      <c r="H32" s="12">
        <v>46758000</v>
      </c>
      <c r="I32" s="12">
        <v>588955</v>
      </c>
      <c r="J32" s="26">
        <f>(C32-'[2]Suicides and Stolen'!H39)/G32*100000</f>
        <v>2.357386533934579</v>
      </c>
      <c r="K32" s="26">
        <f>(D32-'[2]Suicides and Stolen'!I39)/G32*100000</f>
        <v>0</v>
      </c>
      <c r="L32" s="71">
        <f>(C32-'[2]Suicides and Stolen'!H39)/H32*1000000</f>
        <v>0.14970700201035117</v>
      </c>
      <c r="M32" s="71">
        <f>(D32-'[2]Suicides and Stolen'!I39)/H32*1000000</f>
        <v>0</v>
      </c>
      <c r="N32" s="26">
        <f>(C32-'[2]Suicides and Stolen'!H39)/I32*100000</f>
        <v>1.1885458141963308</v>
      </c>
      <c r="O32" s="26">
        <f>(D32-'[2]Suicides and Stolen'!I38)/I32*100000</f>
        <v>0</v>
      </c>
    </row>
    <row r="33" spans="1:15" s="7" customFormat="1" ht="12.75" customHeight="1">
      <c r="A33" s="7">
        <v>2009</v>
      </c>
      <c r="B33" s="43"/>
      <c r="C33" s="141">
        <v>2</v>
      </c>
      <c r="D33" s="141">
        <v>0</v>
      </c>
      <c r="E33" s="141">
        <v>0</v>
      </c>
      <c r="F33" s="141">
        <v>0</v>
      </c>
      <c r="G33" s="12">
        <v>309545</v>
      </c>
      <c r="H33" s="12">
        <v>45335000</v>
      </c>
      <c r="I33" s="12">
        <v>589182</v>
      </c>
      <c r="J33" s="26">
        <f>(C33-'[2]Suicides and Stolen'!H40)/G33*100000</f>
        <v>0.6461096124957599</v>
      </c>
      <c r="K33" s="26">
        <f>(D33-'[2]Suicides and Stolen'!I40)/G33*100000</f>
        <v>0</v>
      </c>
      <c r="L33" s="71">
        <f>(C33-'[2]Suicides and Stolen'!H40)/H33*1000000</f>
        <v>0.04411602514613434</v>
      </c>
      <c r="M33" s="71">
        <f>(D33-'[2]Suicides and Stolen'!I40)/H33*1000000</f>
        <v>0</v>
      </c>
      <c r="N33" s="26">
        <f>(C33-'[2]Suicides and Stolen'!H40)/I33*100000</f>
        <v>0.33945368324219005</v>
      </c>
      <c r="O33" s="26">
        <f>(D33-'[2]Suicides and Stolen'!I39)/I33*100000</f>
        <v>0</v>
      </c>
    </row>
    <row r="34" spans="1:15" s="7" customFormat="1" ht="12.75" customHeight="1">
      <c r="A34" s="7">
        <v>2010</v>
      </c>
      <c r="B34" s="43"/>
      <c r="C34" s="141">
        <v>6</v>
      </c>
      <c r="D34" s="141">
        <v>0</v>
      </c>
      <c r="E34" s="141">
        <v>0</v>
      </c>
      <c r="F34" s="141">
        <v>0</v>
      </c>
      <c r="G34" s="12">
        <v>314648</v>
      </c>
      <c r="H34" s="12">
        <v>48001000</v>
      </c>
      <c r="I34" s="12">
        <v>605342</v>
      </c>
      <c r="J34" s="26">
        <f>(C34-'[2]Suicides and Stolen'!H41)/G34*100000</f>
        <v>1.90689278177519</v>
      </c>
      <c r="K34" s="26">
        <f>(D34-'[2]Suicides and Stolen'!I41)/G34*100000</f>
        <v>0</v>
      </c>
      <c r="L34" s="71">
        <f>(C34-'[2]Suicides and Stolen'!H41)/H34*1000000</f>
        <v>0.12499739588758568</v>
      </c>
      <c r="M34" s="71">
        <f>(D34-'[2]Suicides and Stolen'!I41)/H34*1000000</f>
        <v>0</v>
      </c>
      <c r="N34" s="26">
        <f>(C34-'[2]Suicides and Stolen'!H41)/I34*100000</f>
        <v>0.9911752364778919</v>
      </c>
      <c r="O34" s="26">
        <f>(D34-'[2]Suicides and Stolen'!I40)/I34*100000</f>
        <v>0</v>
      </c>
    </row>
    <row r="35" spans="1:15" s="7" customFormat="1" ht="12.75" customHeight="1">
      <c r="A35" s="7">
        <v>2011</v>
      </c>
      <c r="B35" s="43"/>
      <c r="C35" s="141">
        <v>4</v>
      </c>
      <c r="D35" s="141">
        <v>0</v>
      </c>
      <c r="E35" s="141">
        <v>0</v>
      </c>
      <c r="F35" s="141">
        <v>0</v>
      </c>
      <c r="G35" s="12">
        <v>325632</v>
      </c>
      <c r="H35" s="12">
        <v>48728000</v>
      </c>
      <c r="I35" s="12">
        <v>607898</v>
      </c>
      <c r="J35" s="26">
        <f>(C35-'[2]Suicides and Stolen'!H42)/G35*100000</f>
        <v>1.2283805031446542</v>
      </c>
      <c r="K35" s="26">
        <f>(D35-'[2]Suicides and Stolen'!I42)/G35*100000</f>
        <v>0</v>
      </c>
      <c r="L35" s="71">
        <f>(C35-'[2]Suicides and Stolen'!H42)/H35*1000000</f>
        <v>0.08208832703989492</v>
      </c>
      <c r="M35" s="71">
        <f>(D35-'[2]Suicides and Stolen'!I42)/H35*1000000</f>
        <v>0</v>
      </c>
      <c r="N35" s="26">
        <f>(C35-'[2]Suicides and Stolen'!H42)/I35*100000</f>
        <v>0.6580051258599304</v>
      </c>
      <c r="O35" s="26">
        <f>(D35-'[2]Suicides and Stolen'!I41)/I35*100000</f>
        <v>0</v>
      </c>
    </row>
    <row r="36" spans="1:15" s="7" customFormat="1" ht="12.75" customHeight="1">
      <c r="A36" s="7">
        <v>2012</v>
      </c>
      <c r="B36" s="43"/>
      <c r="C36" s="141">
        <v>4</v>
      </c>
      <c r="D36" s="141">
        <v>0</v>
      </c>
      <c r="E36" s="141">
        <v>0</v>
      </c>
      <c r="F36" s="141">
        <v>0</v>
      </c>
      <c r="G36" s="12">
        <v>319997</v>
      </c>
      <c r="H36" s="12">
        <v>49475000</v>
      </c>
      <c r="I36" s="12">
        <v>584931</v>
      </c>
      <c r="J36" s="26">
        <f>(C36-'[2]Suicides and Stolen'!H43)/G36*100000</f>
        <v>1.2500117188598643</v>
      </c>
      <c r="K36" s="26">
        <f>(D36-'[2]Suicides and Stolen'!I43)/G36*100000</f>
        <v>0</v>
      </c>
      <c r="L36" s="71">
        <f>(C36-'[2]Suicides and Stolen'!H43)/H36*1000000</f>
        <v>0.0808489135927236</v>
      </c>
      <c r="M36" s="71">
        <f>(D36-'[2]Suicides and Stolen'!I43)/H36*1000000</f>
        <v>0</v>
      </c>
      <c r="N36" s="26">
        <f>(C36-'[2]Suicides and Stolen'!H43)/I36*100000</f>
        <v>0.6838413419702495</v>
      </c>
      <c r="O36" s="26">
        <f>(D36-'[2]Suicides and Stolen'!I42)/I36*100000</f>
        <v>0</v>
      </c>
    </row>
    <row r="37" spans="1:15" s="7" customFormat="1" ht="12.75" customHeight="1">
      <c r="A37" s="7">
        <v>2013</v>
      </c>
      <c r="B37" s="43"/>
      <c r="C37" s="141">
        <v>7</v>
      </c>
      <c r="D37" s="141">
        <v>2</v>
      </c>
      <c r="E37" s="141">
        <v>5</v>
      </c>
      <c r="F37" s="141">
        <v>5</v>
      </c>
      <c r="G37" s="12">
        <v>320684</v>
      </c>
      <c r="H37" s="12">
        <v>49379000</v>
      </c>
      <c r="I37" s="12">
        <v>590000</v>
      </c>
      <c r="J37" s="26">
        <f>(C37-'[2]Suicides and Stolen'!H44)/G37*100000</f>
        <v>2.1828341919147825</v>
      </c>
      <c r="K37" s="26">
        <f>(D37-'[2]Suicides and Stolen'!I44)/G37*100000</f>
        <v>0.623666911975652</v>
      </c>
      <c r="L37" s="71">
        <f>(C37-'[2]Suicides and Stolen'!H44)/H37*1000000</f>
        <v>0.14176066749022864</v>
      </c>
      <c r="M37" s="71">
        <f>(D37-'[2]Suicides and Stolen'!I44)/H37*1000000</f>
        <v>0.04050304785435104</v>
      </c>
      <c r="N37" s="26">
        <f>(C37-'[2]Suicides and Stolen'!H44)/I37*100000</f>
        <v>1.1864406779661016</v>
      </c>
      <c r="O37" s="26">
        <f>(D37-'[2]Suicides and Stolen'!I43)/I37*100000</f>
        <v>0.3389830508474576</v>
      </c>
    </row>
    <row r="38" spans="1:15" s="7" customFormat="1" ht="12.75" customHeight="1">
      <c r="A38" s="7">
        <v>2014</v>
      </c>
      <c r="B38" s="43"/>
      <c r="C38" s="141">
        <v>4</v>
      </c>
      <c r="D38" s="141">
        <v>0</v>
      </c>
      <c r="E38" s="141">
        <v>0</v>
      </c>
      <c r="F38" s="141">
        <v>0</v>
      </c>
      <c r="G38" s="12">
        <v>349400</v>
      </c>
      <c r="H38" s="12">
        <v>53501000</v>
      </c>
      <c r="I38" s="12">
        <v>630300</v>
      </c>
      <c r="J38" s="26">
        <f>(C38-'[2]Suicides and Stolen'!H45)/G38*100000</f>
        <v>1.1448196908986834</v>
      </c>
      <c r="K38" s="26">
        <f>(D38-'[2]Suicides and Stolen'!I45)/G38*100000</f>
        <v>0</v>
      </c>
      <c r="L38" s="71">
        <f>(C38-'[2]Suicides and Stolen'!H45)/H38*1000000</f>
        <v>0.07476495766434273</v>
      </c>
      <c r="M38" s="71">
        <f>(D38-'[2]Suicides and Stolen'!I45)/H38*1000000</f>
        <v>0</v>
      </c>
      <c r="N38" s="26">
        <f>(C38-'[2]Suicides and Stolen'!H45)/I38*100000</f>
        <v>0.6346184356655561</v>
      </c>
      <c r="O38" s="26">
        <f>(D38-'[2]Suicides and Stolen'!I44)/I38*100000</f>
        <v>0</v>
      </c>
    </row>
    <row r="39" spans="2:15" s="7" customFormat="1" ht="12.75" customHeight="1">
      <c r="B39" s="43"/>
      <c r="G39" s="12"/>
      <c r="H39" s="12"/>
      <c r="I39" s="12"/>
      <c r="J39" s="26"/>
      <c r="K39" s="26"/>
      <c r="L39" s="71"/>
      <c r="M39" s="71"/>
      <c r="N39" s="26"/>
      <c r="O39" s="26"/>
    </row>
    <row r="41" spans="1:15" ht="15">
      <c r="A41" s="51" t="s">
        <v>82</v>
      </c>
      <c r="D41" s="40" t="s">
        <v>83</v>
      </c>
      <c r="E41"/>
      <c r="F41"/>
      <c r="G41"/>
      <c r="H41"/>
      <c r="I41"/>
      <c r="J41"/>
      <c r="K41"/>
      <c r="L41"/>
      <c r="M41"/>
      <c r="N41"/>
      <c r="O41"/>
    </row>
    <row r="42" spans="4:15" ht="15" customHeight="1">
      <c r="D42" s="40" t="s">
        <v>84</v>
      </c>
      <c r="G42" s="40"/>
      <c r="H42" s="40"/>
      <c r="I42" s="40"/>
      <c r="J42" s="40"/>
      <c r="K42" s="40"/>
      <c r="L42" s="40"/>
      <c r="M42" s="40"/>
      <c r="N42" s="40"/>
      <c r="O42" s="40"/>
    </row>
    <row r="43" spans="4:15" ht="15" customHeight="1">
      <c r="D43" s="40" t="s">
        <v>52</v>
      </c>
      <c r="G43" s="40"/>
      <c r="H43" s="40"/>
      <c r="I43" s="40"/>
      <c r="J43" s="40"/>
      <c r="K43" s="40"/>
      <c r="L43" s="40"/>
      <c r="M43" s="40"/>
      <c r="N43" s="40"/>
      <c r="O43" s="40"/>
    </row>
    <row r="44" spans="4:15" ht="15" customHeight="1">
      <c r="D44" s="151" t="s">
        <v>85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3:15" ht="9.75" customHeight="1">
      <c r="C45"/>
      <c r="D45" s="40" t="s">
        <v>86</v>
      </c>
      <c r="E45" s="74"/>
      <c r="F45" s="75"/>
      <c r="G45" s="76"/>
      <c r="H45" s="74"/>
      <c r="I45" s="77"/>
      <c r="J45" s="77"/>
      <c r="K45"/>
      <c r="L45"/>
      <c r="M45"/>
      <c r="N45"/>
      <c r="O45"/>
    </row>
    <row r="46" spans="3:15" ht="9.75" customHeight="1">
      <c r="C46"/>
      <c r="D46" s="40" t="s">
        <v>98</v>
      </c>
      <c r="E46" s="78"/>
      <c r="F46" s="79"/>
      <c r="G46" s="76"/>
      <c r="H46" s="78"/>
      <c r="I46" s="80"/>
      <c r="J46" s="80"/>
      <c r="K46"/>
      <c r="L46"/>
      <c r="M46"/>
      <c r="N46"/>
      <c r="O46"/>
    </row>
    <row r="47" spans="3:15" ht="15" customHeight="1">
      <c r="C47"/>
      <c r="D47" s="40" t="s">
        <v>99</v>
      </c>
      <c r="E47" s="78"/>
      <c r="F47" s="79"/>
      <c r="G47" s="76"/>
      <c r="H47" s="78"/>
      <c r="I47" s="80"/>
      <c r="J47" s="80"/>
      <c r="K47"/>
      <c r="L47"/>
      <c r="M47"/>
      <c r="N47"/>
      <c r="O47"/>
    </row>
    <row r="48" spans="3:15" ht="9.75" customHeight="1">
      <c r="C48"/>
      <c r="D48" s="40" t="s">
        <v>100</v>
      </c>
      <c r="E48" s="78"/>
      <c r="F48" s="79"/>
      <c r="G48" s="76"/>
      <c r="H48" s="78"/>
      <c r="I48" s="80"/>
      <c r="J48" s="80"/>
      <c r="K48"/>
      <c r="L48"/>
      <c r="M48"/>
      <c r="N48"/>
      <c r="O48"/>
    </row>
    <row r="49" spans="4:11" ht="9.75" customHeight="1">
      <c r="D49" s="40" t="s">
        <v>101</v>
      </c>
      <c r="E49" s="78"/>
      <c r="F49" s="79"/>
      <c r="G49" s="83"/>
      <c r="H49" s="78"/>
      <c r="I49" s="80"/>
      <c r="J49" s="80"/>
      <c r="K49"/>
    </row>
    <row r="50" spans="4:15" ht="19.5" customHeight="1">
      <c r="D50" s="152" t="s">
        <v>102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4:15" ht="9.75" customHeight="1">
      <c r="D51" s="152" t="s">
        <v>103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4:15" ht="9.75" customHeight="1">
      <c r="D52" s="152" t="s">
        <v>104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4:7" ht="9.75" customHeight="1">
      <c r="D53" s="152" t="s">
        <v>105</v>
      </c>
      <c r="E53" s="152"/>
      <c r="F53" s="152"/>
      <c r="G53" s="152"/>
    </row>
  </sheetData>
  <sheetProtection/>
  <mergeCells count="5">
    <mergeCell ref="D44:O44"/>
    <mergeCell ref="D50:O50"/>
    <mergeCell ref="D51:O51"/>
    <mergeCell ref="D52:O52"/>
    <mergeCell ref="D53:G53"/>
  </mergeCells>
  <printOptions horizontalCentered="1" verticalCentered="1"/>
  <pageMargins left="0.75" right="0.75" top="0" bottom="0" header="0.5" footer="0.25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.57421875" style="40" customWidth="1"/>
    <col min="2" max="2" width="4.28125" style="40" customWidth="1"/>
    <col min="3" max="4" width="5.8515625" style="40" customWidth="1"/>
    <col min="5" max="5" width="8.140625" style="40" customWidth="1"/>
    <col min="6" max="6" width="12.8515625" style="2" customWidth="1"/>
    <col min="7" max="7" width="2.140625" style="2" hidden="1" customWidth="1"/>
    <col min="8" max="8" width="7.140625" style="5" customWidth="1"/>
    <col min="9" max="9" width="8.421875" style="5" customWidth="1"/>
    <col min="10" max="10" width="12.421875" style="40" customWidth="1"/>
    <col min="11" max="11" width="12.28125" style="40" customWidth="1"/>
    <col min="12" max="16384" width="9.140625" style="40" customWidth="1"/>
  </cols>
  <sheetData>
    <row r="1" spans="1:9" ht="15">
      <c r="A1" s="1" t="s">
        <v>106</v>
      </c>
      <c r="B1" s="1"/>
      <c r="C1" s="44"/>
      <c r="D1" s="44"/>
      <c r="E1"/>
      <c r="F1" s="61"/>
      <c r="G1" s="61"/>
      <c r="H1" s="63"/>
      <c r="I1" s="63"/>
    </row>
    <row r="2" spans="1:9" ht="15">
      <c r="A2" s="1" t="s">
        <v>107</v>
      </c>
      <c r="B2" s="1"/>
      <c r="C2" s="44"/>
      <c r="D2" s="44"/>
      <c r="E2"/>
      <c r="F2" s="61"/>
      <c r="G2" s="61"/>
      <c r="H2" s="63"/>
      <c r="I2" s="63"/>
    </row>
    <row r="3" ht="12.75">
      <c r="A3" s="1" t="s">
        <v>108</v>
      </c>
    </row>
    <row r="4" ht="12.75">
      <c r="A4" s="1"/>
    </row>
    <row r="5" spans="1:9" s="7" customFormat="1" ht="46.5" customHeight="1">
      <c r="A5" s="68"/>
      <c r="B5" s="8" t="s">
        <v>2</v>
      </c>
      <c r="C5" s="8"/>
      <c r="D5" s="8" t="s">
        <v>3</v>
      </c>
      <c r="E5" s="8"/>
      <c r="F5" s="68"/>
      <c r="G5" s="68"/>
      <c r="H5" s="13" t="s">
        <v>4</v>
      </c>
      <c r="I5" s="55"/>
    </row>
    <row r="6" spans="1:9" s="15" customFormat="1" ht="14.25" customHeight="1">
      <c r="A6" s="16" t="s">
        <v>45</v>
      </c>
      <c r="B6" s="16" t="s">
        <v>6</v>
      </c>
      <c r="C6" s="15" t="s">
        <v>7</v>
      </c>
      <c r="D6" s="15" t="s">
        <v>8</v>
      </c>
      <c r="E6" s="15" t="s">
        <v>9</v>
      </c>
      <c r="F6" s="84" t="s">
        <v>10</v>
      </c>
      <c r="G6" s="84"/>
      <c r="H6" s="18" t="s">
        <v>6</v>
      </c>
      <c r="I6" s="18" t="s">
        <v>7</v>
      </c>
    </row>
    <row r="7" spans="1:11" s="7" customFormat="1" ht="12.75" hidden="1">
      <c r="A7" s="7">
        <v>1983</v>
      </c>
      <c r="B7" s="7">
        <v>142</v>
      </c>
      <c r="C7" s="7">
        <v>27</v>
      </c>
      <c r="D7" s="7">
        <v>62</v>
      </c>
      <c r="E7" s="7">
        <v>57</v>
      </c>
      <c r="F7" s="12">
        <v>2378000</v>
      </c>
      <c r="G7" s="12"/>
      <c r="H7" s="29">
        <f>(B7-'[2]Suicides and Stolen'!J14)/F7*100000</f>
        <v>5.971404541631624</v>
      </c>
      <c r="I7" s="29">
        <f>(C7-'[2]Suicides and Stolen'!K14)/F7*100000</f>
        <v>1.135407905803196</v>
      </c>
      <c r="J7" s="12"/>
      <c r="K7" s="85"/>
    </row>
    <row r="8" spans="1:11" s="7" customFormat="1" ht="12.75" hidden="1">
      <c r="A8" s="7">
        <v>1984</v>
      </c>
      <c r="B8" s="7">
        <v>145</v>
      </c>
      <c r="C8" s="7">
        <v>23</v>
      </c>
      <c r="D8" s="7">
        <v>52</v>
      </c>
      <c r="E8" s="7">
        <v>52</v>
      </c>
      <c r="F8" s="12">
        <v>2843000</v>
      </c>
      <c r="G8" s="12"/>
      <c r="H8" s="29">
        <f>(B8-'[2]Suicides and Stolen'!J15)/F8*100000</f>
        <v>5.100246218782976</v>
      </c>
      <c r="I8" s="29">
        <f>(C8-'[2]Suicides and Stolen'!K15)/F8*100000</f>
        <v>0.809004572634541</v>
      </c>
      <c r="J8" s="12"/>
      <c r="K8" s="85"/>
    </row>
    <row r="9" spans="1:11" s="7" customFormat="1" ht="12.75" hidden="1">
      <c r="A9" s="7">
        <v>1985</v>
      </c>
      <c r="B9" s="7">
        <v>157</v>
      </c>
      <c r="C9" s="7">
        <v>35</v>
      </c>
      <c r="D9" s="7">
        <v>76</v>
      </c>
      <c r="E9" s="7">
        <v>75</v>
      </c>
      <c r="F9" s="12">
        <v>2570000</v>
      </c>
      <c r="G9" s="12"/>
      <c r="H9" s="29">
        <f>(B9-'[2]Suicides and Stolen'!J16)/F9*100000</f>
        <v>6.108949416342413</v>
      </c>
      <c r="I9" s="29">
        <f>(C9-'[2]Suicides and Stolen'!K16)/F9*100000</f>
        <v>1.3618677042801557</v>
      </c>
      <c r="J9" s="12"/>
      <c r="K9" s="85"/>
    </row>
    <row r="10" spans="1:11" s="7" customFormat="1" ht="12.75" hidden="1">
      <c r="A10" s="7">
        <v>1986</v>
      </c>
      <c r="B10" s="7">
        <v>118</v>
      </c>
      <c r="C10" s="7">
        <v>31</v>
      </c>
      <c r="D10" s="7">
        <v>65</v>
      </c>
      <c r="E10" s="7">
        <v>61</v>
      </c>
      <c r="F10" s="12">
        <v>2690000</v>
      </c>
      <c r="G10" s="12"/>
      <c r="H10" s="29">
        <f>(B10-'[2]Suicides and Stolen'!J17)/F10*100000</f>
        <v>4.386617100371747</v>
      </c>
      <c r="I10" s="29">
        <f>(C10-'[2]Suicides and Stolen'!K17)/F10*100000</f>
        <v>1.1524163568773236</v>
      </c>
      <c r="J10" s="12"/>
      <c r="K10" s="85"/>
    </row>
    <row r="11" spans="1:11" s="7" customFormat="1" ht="12.75" hidden="1">
      <c r="A11" s="7">
        <v>1987</v>
      </c>
      <c r="B11" s="7">
        <v>96</v>
      </c>
      <c r="C11" s="7">
        <v>30</v>
      </c>
      <c r="D11" s="7">
        <v>65</v>
      </c>
      <c r="E11" s="7">
        <v>63</v>
      </c>
      <c r="F11" s="12">
        <v>2657000</v>
      </c>
      <c r="G11" s="12"/>
      <c r="H11" s="29">
        <f>(B11-'[2]Suicides and Stolen'!J18)/F11*100000</f>
        <v>3.6130974783590517</v>
      </c>
      <c r="I11" s="29">
        <f>(C11-'[2]Suicides and Stolen'!K18)/F11*100000</f>
        <v>1.1290929619872037</v>
      </c>
      <c r="J11" s="12"/>
      <c r="K11" s="85"/>
    </row>
    <row r="12" spans="1:11" s="7" customFormat="1" ht="12.75" hidden="1">
      <c r="A12" s="7">
        <v>1988</v>
      </c>
      <c r="B12" s="7">
        <v>102</v>
      </c>
      <c r="C12" s="7">
        <v>28</v>
      </c>
      <c r="D12" s="7">
        <v>59</v>
      </c>
      <c r="E12" s="7">
        <v>55</v>
      </c>
      <c r="F12" s="12">
        <v>2632000</v>
      </c>
      <c r="G12" s="12"/>
      <c r="H12" s="29">
        <f>(B12-'[2]Suicides and Stolen'!J19)/F12*100000</f>
        <v>3.875379939209726</v>
      </c>
      <c r="I12" s="29">
        <f>(C12-'[2]Suicides and Stolen'!K19)/F12*100000</f>
        <v>1.0638297872340425</v>
      </c>
      <c r="J12" s="12"/>
      <c r="K12" s="85"/>
    </row>
    <row r="13" spans="1:11" s="7" customFormat="1" ht="12.75" hidden="1">
      <c r="A13" s="7">
        <v>1989</v>
      </c>
      <c r="B13" s="7">
        <v>110</v>
      </c>
      <c r="C13" s="7">
        <v>25</v>
      </c>
      <c r="D13" s="7">
        <v>83</v>
      </c>
      <c r="E13" s="7">
        <v>81</v>
      </c>
      <c r="F13" s="12">
        <v>3020000</v>
      </c>
      <c r="G13" s="12"/>
      <c r="H13" s="29">
        <f>(B13-'[2]Suicides and Stolen'!J20)/F13*100000</f>
        <v>3.6423841059602644</v>
      </c>
      <c r="I13" s="29">
        <f>(C13-'[2]Suicides and Stolen'!K20)/F13*100000</f>
        <v>0.8278145695364238</v>
      </c>
      <c r="J13" s="12"/>
      <c r="K13" s="85"/>
    </row>
    <row r="14" spans="1:11" s="7" customFormat="1" ht="12.75" hidden="1">
      <c r="A14" s="7">
        <v>1990</v>
      </c>
      <c r="B14" s="7">
        <v>107</v>
      </c>
      <c r="C14" s="7">
        <v>29</v>
      </c>
      <c r="D14" s="7">
        <v>51</v>
      </c>
      <c r="E14" s="7">
        <v>49</v>
      </c>
      <c r="F14" s="12">
        <v>2249000</v>
      </c>
      <c r="G14" s="12"/>
      <c r="H14" s="29">
        <f>(B14-'[2]Suicides and Stolen'!J21)/F14*100000</f>
        <v>4.75767007558915</v>
      </c>
      <c r="I14" s="29">
        <f>(C14-'[2]Suicides and Stolen'!K21)/F14*100000</f>
        <v>1.2894619831036016</v>
      </c>
      <c r="J14" s="12"/>
      <c r="K14" s="85"/>
    </row>
    <row r="15" spans="1:11" s="7" customFormat="1" ht="12.75" hidden="1">
      <c r="A15" s="7">
        <v>1991</v>
      </c>
      <c r="B15" s="7">
        <v>88</v>
      </c>
      <c r="C15" s="7">
        <v>28</v>
      </c>
      <c r="D15" s="7">
        <v>78</v>
      </c>
      <c r="E15" s="7">
        <v>74</v>
      </c>
      <c r="F15" s="12">
        <v>2241000</v>
      </c>
      <c r="G15" s="12"/>
      <c r="H15" s="29">
        <f>(B15-'[2]Suicides and Stolen'!J22)/F15*100000</f>
        <v>3.92681838464971</v>
      </c>
      <c r="I15" s="29">
        <f>(C15-'[2]Suicides and Stolen'!K22)/F15*100000</f>
        <v>1.249442213297635</v>
      </c>
      <c r="J15" s="85"/>
      <c r="K15" s="85"/>
    </row>
    <row r="16" spans="1:11" s="7" customFormat="1" ht="12.75" hidden="1">
      <c r="A16" s="7">
        <v>1992</v>
      </c>
      <c r="B16" s="7">
        <v>76</v>
      </c>
      <c r="C16" s="7">
        <v>24</v>
      </c>
      <c r="D16" s="7">
        <v>68</v>
      </c>
      <c r="E16" s="7">
        <v>65</v>
      </c>
      <c r="F16" s="36">
        <v>2844000</v>
      </c>
      <c r="G16" s="86" t="s">
        <v>81</v>
      </c>
      <c r="H16" s="29">
        <f>(B16-'[2]Suicides and Stolen'!J23)/F16*100000</f>
        <v>2.6722925457102673</v>
      </c>
      <c r="I16" s="29">
        <f>(C16-'[2]Suicides and Stolen'!K23)/F16*100000</f>
        <v>0.8438818565400844</v>
      </c>
      <c r="J16" s="85"/>
      <c r="K16" s="85"/>
    </row>
    <row r="17" spans="1:11" s="7" customFormat="1" ht="12.75" hidden="1">
      <c r="A17" s="7">
        <v>1993</v>
      </c>
      <c r="B17" s="7">
        <v>69</v>
      </c>
      <c r="C17" s="7">
        <v>19</v>
      </c>
      <c r="D17" s="7">
        <v>42</v>
      </c>
      <c r="E17" s="7">
        <v>42</v>
      </c>
      <c r="F17" s="36">
        <v>2324000</v>
      </c>
      <c r="G17" s="86" t="s">
        <v>81</v>
      </c>
      <c r="H17" s="29">
        <f>(B17-'[2]Suicides and Stolen'!J24)/F17*100000</f>
        <v>2.9690189328743544</v>
      </c>
      <c r="I17" s="29">
        <f>(C17-'[2]Suicides and Stolen'!K24)/F17*100000</f>
        <v>0.8175559380378657</v>
      </c>
      <c r="J17" s="85"/>
      <c r="K17" s="85"/>
    </row>
    <row r="18" spans="1:11" s="7" customFormat="1" ht="12.75" hidden="1">
      <c r="A18" s="7">
        <v>1994</v>
      </c>
      <c r="B18" s="7">
        <v>85</v>
      </c>
      <c r="C18" s="7">
        <v>26</v>
      </c>
      <c r="D18" s="7">
        <v>63</v>
      </c>
      <c r="E18" s="7">
        <v>62</v>
      </c>
      <c r="F18" s="36">
        <v>2465000</v>
      </c>
      <c r="G18" s="86" t="s">
        <v>81</v>
      </c>
      <c r="H18" s="29">
        <f>(B18-'[2]Suicides and Stolen'!J25)/F18*100000</f>
        <v>3.4482758620689657</v>
      </c>
      <c r="I18" s="29">
        <f>(C18-'[2]Suicides and Stolen'!K25)/F18*100000</f>
        <v>1.054766734279919</v>
      </c>
      <c r="J18" s="85"/>
      <c r="K18" s="85"/>
    </row>
    <row r="19" spans="1:11" s="7" customFormat="1" ht="12.75">
      <c r="A19" s="7">
        <v>1995</v>
      </c>
      <c r="B19" s="142">
        <v>75</v>
      </c>
      <c r="C19" s="142">
        <v>24</v>
      </c>
      <c r="D19" s="142">
        <v>52</v>
      </c>
      <c r="E19" s="143">
        <v>52</v>
      </c>
      <c r="F19" s="36">
        <v>2486000</v>
      </c>
      <c r="G19" s="86" t="s">
        <v>81</v>
      </c>
      <c r="H19" s="29">
        <f>(B19-'[2]Suicides and Stolen'!J26)/F19*100000</f>
        <v>3.016894609814964</v>
      </c>
      <c r="I19" s="29">
        <f>(C19-'[2]Suicides and Stolen'!K26)/F19*100000</f>
        <v>0.9654062751407884</v>
      </c>
      <c r="J19" s="85"/>
      <c r="K19" s="85"/>
    </row>
    <row r="20" spans="1:11" s="7" customFormat="1" ht="12.75">
      <c r="A20" s="7">
        <v>1996</v>
      </c>
      <c r="B20" s="142">
        <v>90</v>
      </c>
      <c r="C20" s="142">
        <v>29</v>
      </c>
      <c r="D20" s="142">
        <v>63</v>
      </c>
      <c r="E20" s="143">
        <v>63</v>
      </c>
      <c r="F20" s="36">
        <v>3220000</v>
      </c>
      <c r="G20" s="86" t="s">
        <v>81</v>
      </c>
      <c r="H20" s="29">
        <f>(B20-'[2]Suicides and Stolen'!J27)/F20*100000</f>
        <v>2.795031055900621</v>
      </c>
      <c r="I20" s="29">
        <f>(C20-'[2]Suicides and Stolen'!K27)/F20*100000</f>
        <v>0.9006211180124223</v>
      </c>
      <c r="J20" s="85"/>
      <c r="K20" s="85"/>
    </row>
    <row r="21" spans="1:9" ht="12.75">
      <c r="A21" s="7">
        <v>1997</v>
      </c>
      <c r="B21" s="142">
        <v>82</v>
      </c>
      <c r="C21" s="142">
        <v>15</v>
      </c>
      <c r="D21" s="142">
        <v>39</v>
      </c>
      <c r="E21" s="143">
        <v>39</v>
      </c>
      <c r="F21" s="36">
        <v>3098000</v>
      </c>
      <c r="G21" s="86"/>
      <c r="H21" s="29">
        <f>(B21-'[2]Suicides and Stolen'!J28)/F21*100000</f>
        <v>2.646868947708199</v>
      </c>
      <c r="I21" s="29">
        <f>(C21-'[2]Suicides and Stolen'!K28)/F21*100000</f>
        <v>0.4841833440929632</v>
      </c>
    </row>
    <row r="22" spans="1:9" ht="12.75">
      <c r="A22" s="7">
        <v>1998</v>
      </c>
      <c r="B22" s="142">
        <v>77</v>
      </c>
      <c r="C22" s="142">
        <v>17</v>
      </c>
      <c r="D22" s="142">
        <v>45</v>
      </c>
      <c r="E22" s="143">
        <v>41</v>
      </c>
      <c r="F22" s="36">
        <v>3802000</v>
      </c>
      <c r="G22" s="86"/>
      <c r="H22" s="29">
        <f>(B22-'[2]Suicides and Stolen'!J29)/F22*100000</f>
        <v>2.0252498684902682</v>
      </c>
      <c r="I22" s="29">
        <f>(C22-'[2]Suicides and Stolen'!K29)/F22*100000</f>
        <v>0.4471330878485008</v>
      </c>
    </row>
    <row r="23" spans="1:9" ht="12.75">
      <c r="A23" s="7">
        <v>1999</v>
      </c>
      <c r="B23" s="142">
        <v>74</v>
      </c>
      <c r="C23" s="142">
        <v>12</v>
      </c>
      <c r="D23" s="142">
        <v>38</v>
      </c>
      <c r="E23" s="143">
        <v>38</v>
      </c>
      <c r="F23" s="36">
        <v>3204000</v>
      </c>
      <c r="G23" s="86"/>
      <c r="H23" s="29">
        <f>(B23-'[2]Suicides and Stolen'!J30)/F23*100000</f>
        <v>2.3096129837702875</v>
      </c>
      <c r="I23" s="29">
        <f>(C23-'[2]Suicides and Stolen'!K30)/F23*100000</f>
        <v>0.3745318352059925</v>
      </c>
    </row>
    <row r="24" spans="1:9" ht="12.75">
      <c r="A24" s="7">
        <v>2000</v>
      </c>
      <c r="B24" s="142">
        <v>80</v>
      </c>
      <c r="C24" s="142">
        <v>22</v>
      </c>
      <c r="D24" s="142">
        <v>71</v>
      </c>
      <c r="E24" s="143">
        <v>68</v>
      </c>
      <c r="F24" s="36">
        <v>3930000</v>
      </c>
      <c r="G24" s="86"/>
      <c r="H24" s="29">
        <f>(B24-'[2]Suicides and Stolen'!J31)/F24*100000</f>
        <v>2.035623409669211</v>
      </c>
      <c r="I24" s="29">
        <f>(C24-'[2]Suicides and Stolen'!K31)/F24*100000</f>
        <v>0.5597964376590331</v>
      </c>
    </row>
    <row r="25" spans="1:9" ht="12.75">
      <c r="A25" s="7">
        <v>2001</v>
      </c>
      <c r="B25" s="142">
        <v>72</v>
      </c>
      <c r="C25" s="142">
        <v>18</v>
      </c>
      <c r="D25" s="142">
        <v>60</v>
      </c>
      <c r="E25" s="143">
        <v>59</v>
      </c>
      <c r="F25" s="12">
        <v>2997000</v>
      </c>
      <c r="G25" s="86"/>
      <c r="H25" s="29">
        <f>(B25-'[2]Suicides and Stolen'!J32)/F25*100000</f>
        <v>2.4024024024024024</v>
      </c>
      <c r="I25" s="29">
        <f>(C25-'[2]Suicides and Stolen'!K32)/F25*100000</f>
        <v>0.6006006006006006</v>
      </c>
    </row>
    <row r="26" spans="1:9" ht="12.75">
      <c r="A26" s="7">
        <v>2002</v>
      </c>
      <c r="B26" s="142">
        <v>60</v>
      </c>
      <c r="C26" s="142">
        <v>18</v>
      </c>
      <c r="D26" s="142">
        <v>35</v>
      </c>
      <c r="E26" s="143">
        <v>35</v>
      </c>
      <c r="F26" s="12">
        <v>2911000</v>
      </c>
      <c r="G26" s="86"/>
      <c r="H26" s="29">
        <f>(B26-'[2]Suicides and Stolen'!J33)/F26*100000</f>
        <v>2.0611473720371003</v>
      </c>
      <c r="I26" s="29">
        <f>(C26-'[2]Suicides and Stolen'!K33)/F26*100000</f>
        <v>0.6183442116111302</v>
      </c>
    </row>
    <row r="27" spans="1:9" ht="12.75">
      <c r="A27" s="7">
        <v>2003</v>
      </c>
      <c r="B27" s="142">
        <v>73</v>
      </c>
      <c r="C27" s="142">
        <v>18</v>
      </c>
      <c r="D27" s="142">
        <v>42</v>
      </c>
      <c r="E27" s="143">
        <v>40</v>
      </c>
      <c r="F27" s="12">
        <v>2927000</v>
      </c>
      <c r="G27" s="86"/>
      <c r="H27" s="29">
        <f>(B27-'[2]Suicides and Stolen'!J34)/F27*100000</f>
        <v>2.4940211820977107</v>
      </c>
      <c r="I27" s="29">
        <f>(C27-'[2]Suicides and Stolen'!K34)/F27*100000</f>
        <v>0.6149641270925863</v>
      </c>
    </row>
    <row r="28" spans="1:9" ht="12.75">
      <c r="A28" s="7">
        <v>2004</v>
      </c>
      <c r="B28" s="142">
        <v>66</v>
      </c>
      <c r="C28" s="142">
        <v>23</v>
      </c>
      <c r="D28" s="142">
        <v>64</v>
      </c>
      <c r="E28" s="143">
        <v>63</v>
      </c>
      <c r="F28" s="12">
        <v>3238000</v>
      </c>
      <c r="G28" s="86"/>
      <c r="H28" s="29">
        <f>(B28-'[2]Suicides and Stolen'!J35)/F28*100000</f>
        <v>2.038295243977764</v>
      </c>
      <c r="I28" s="29">
        <f>(C28-'[2]Suicides and Stolen'!K35)/F28*100000</f>
        <v>0.7103150092649784</v>
      </c>
    </row>
    <row r="29" spans="1:9" ht="12.75">
      <c r="A29" s="7">
        <v>2005</v>
      </c>
      <c r="B29" s="142">
        <v>65</v>
      </c>
      <c r="C29" s="142">
        <v>11</v>
      </c>
      <c r="D29" s="142">
        <v>18</v>
      </c>
      <c r="E29" s="143">
        <v>16</v>
      </c>
      <c r="F29" s="12">
        <v>3815000</v>
      </c>
      <c r="G29" s="86"/>
      <c r="H29" s="29">
        <f>(B29-'[2]Suicides and Stolen'!J36)/F29*100000</f>
        <v>1.7038007863695936</v>
      </c>
      <c r="I29" s="29">
        <f>(C29-'[2]Suicides and Stolen'!K36)/F29*100000</f>
        <v>0.2883355176933159</v>
      </c>
    </row>
    <row r="30" spans="1:9" ht="12.75">
      <c r="A30" s="7">
        <v>2006</v>
      </c>
      <c r="B30" s="142">
        <v>52</v>
      </c>
      <c r="C30" s="142">
        <v>10</v>
      </c>
      <c r="D30" s="142">
        <v>16</v>
      </c>
      <c r="E30" s="143">
        <v>16</v>
      </c>
      <c r="F30" s="12">
        <v>3742000</v>
      </c>
      <c r="G30" s="86"/>
      <c r="H30" s="29">
        <f>(B30-'[2]Suicides and Stolen'!J37)/F30*100000</f>
        <v>1.3896312132549438</v>
      </c>
      <c r="I30" s="29">
        <f>(C30-'[2]Suicides and Stolen'!K37)/F30*100000</f>
        <v>0.26723677177979693</v>
      </c>
    </row>
    <row r="31" spans="1:9" ht="12.75">
      <c r="A31" s="7">
        <v>2007</v>
      </c>
      <c r="B31" s="142">
        <v>61</v>
      </c>
      <c r="C31" s="142">
        <v>14</v>
      </c>
      <c r="D31" s="142">
        <v>43</v>
      </c>
      <c r="E31" s="143">
        <v>43</v>
      </c>
      <c r="F31" s="12">
        <v>4033000</v>
      </c>
      <c r="G31" s="86"/>
      <c r="H31" s="29">
        <f>(B31-'[2]Suicides and Stolen'!J38)/F31*100000</f>
        <v>1.5125216960079346</v>
      </c>
      <c r="I31" s="29">
        <f>(C31-'[2]Suicides and Stolen'!K38)/F31*100000</f>
        <v>0.34713612695264073</v>
      </c>
    </row>
    <row r="32" spans="1:9" ht="12.75">
      <c r="A32" s="7">
        <v>2008</v>
      </c>
      <c r="B32" s="142">
        <v>58</v>
      </c>
      <c r="C32" s="142">
        <v>20</v>
      </c>
      <c r="D32" s="142">
        <v>69</v>
      </c>
      <c r="E32" s="143">
        <v>69</v>
      </c>
      <c r="F32" s="12">
        <v>3205000</v>
      </c>
      <c r="G32" s="86"/>
      <c r="H32" s="29">
        <f>(B32-'[2]Suicides and Stolen'!J39)/F32*100000</f>
        <v>1.8096723868954758</v>
      </c>
      <c r="I32" s="29">
        <f>(C32-'[2]Suicides and Stolen'!K39)/F32*100000</f>
        <v>0.62402496099844</v>
      </c>
    </row>
    <row r="33" spans="1:9" ht="12.75">
      <c r="A33" s="7">
        <v>2009</v>
      </c>
      <c r="B33" s="142">
        <v>47</v>
      </c>
      <c r="C33" s="142">
        <v>2</v>
      </c>
      <c r="D33" s="142">
        <v>17</v>
      </c>
      <c r="E33" s="143">
        <v>14</v>
      </c>
      <c r="F33" s="12">
        <v>2901000</v>
      </c>
      <c r="G33" s="86"/>
      <c r="H33" s="29">
        <f>(B33-'[2]Suicides and Stolen'!J40)/F33*100000</f>
        <v>1.6201309893140297</v>
      </c>
      <c r="I33" s="29">
        <f>(C33-'[2]Suicides and Stolen'!K40)/F33*100000</f>
        <v>0.06894174422612892</v>
      </c>
    </row>
    <row r="34" spans="1:9" ht="12.75">
      <c r="A34" s="7">
        <v>2010</v>
      </c>
      <c r="B34" s="142">
        <v>30</v>
      </c>
      <c r="C34" s="142">
        <v>6</v>
      </c>
      <c r="D34" s="142">
        <v>17</v>
      </c>
      <c r="E34" s="143">
        <v>17</v>
      </c>
      <c r="F34" s="36">
        <v>3113000</v>
      </c>
      <c r="G34" s="86"/>
      <c r="H34" s="29">
        <f>(B34-'[2]Suicides and Stolen'!J41)/F34*100000</f>
        <v>0.9637006103437199</v>
      </c>
      <c r="I34" s="29">
        <f>(C34-'[2]Suicides and Stolen'!K41)/F34*100000</f>
        <v>0.19274012206874397</v>
      </c>
    </row>
    <row r="35" spans="1:9" ht="12.75">
      <c r="A35" s="7">
        <v>2011</v>
      </c>
      <c r="B35" s="142">
        <v>50</v>
      </c>
      <c r="C35" s="142">
        <v>16</v>
      </c>
      <c r="D35" s="142">
        <v>41</v>
      </c>
      <c r="E35" s="143">
        <v>41</v>
      </c>
      <c r="F35" s="87" t="s">
        <v>109</v>
      </c>
      <c r="G35" s="88"/>
      <c r="H35" s="89" t="s">
        <v>109</v>
      </c>
      <c r="I35" s="89" t="s">
        <v>109</v>
      </c>
    </row>
    <row r="36" spans="1:9" ht="12.75">
      <c r="A36" s="7">
        <v>2012</v>
      </c>
      <c r="B36" s="142">
        <v>36</v>
      </c>
      <c r="C36" s="142">
        <v>8</v>
      </c>
      <c r="D36" s="142">
        <v>12</v>
      </c>
      <c r="E36" s="143">
        <v>12</v>
      </c>
      <c r="F36" s="12">
        <v>3522000</v>
      </c>
      <c r="G36" s="86"/>
      <c r="H36" s="29">
        <f>(B36-'[2]Suicides and Stolen'!J43)/F36*100000</f>
        <v>1.0221465076660987</v>
      </c>
      <c r="I36" s="29">
        <f>(C36-'[2]Suicides and Stolen'!K43)/F36*100000</f>
        <v>0.22714366837024416</v>
      </c>
    </row>
    <row r="37" spans="1:9" ht="12.75">
      <c r="A37" s="7">
        <v>2013</v>
      </c>
      <c r="B37" s="142">
        <v>44</v>
      </c>
      <c r="C37" s="142">
        <v>10</v>
      </c>
      <c r="D37" s="142">
        <v>25</v>
      </c>
      <c r="E37" s="143">
        <v>25</v>
      </c>
      <c r="F37" s="12">
        <v>3384000</v>
      </c>
      <c r="G37" s="86"/>
      <c r="H37" s="29">
        <f>(B37-'[2]Suicides and Stolen'!J44)/F37*100000</f>
        <v>1.3002364066193854</v>
      </c>
      <c r="I37" s="29">
        <f>(C37-'[2]Suicides and Stolen'!K44)/F37*100000</f>
        <v>0.2955082742316785</v>
      </c>
    </row>
    <row r="38" spans="1:9" ht="12.75">
      <c r="A38" s="7">
        <v>2014</v>
      </c>
      <c r="B38" s="142">
        <v>35</v>
      </c>
      <c r="C38" s="142">
        <v>8</v>
      </c>
      <c r="D38" s="142">
        <v>20</v>
      </c>
      <c r="E38" s="143">
        <v>20</v>
      </c>
      <c r="F38" s="12">
        <v>3448000</v>
      </c>
      <c r="G38" s="86"/>
      <c r="H38" s="29">
        <f>(B38-'[2]Suicides and Stolen'!J45)/F38*100000</f>
        <v>1.0150812064965196</v>
      </c>
      <c r="I38" s="29">
        <f>(C38-'[2]Suicides and Stolen'!K45)/F38*100000</f>
        <v>0.23201856148491878</v>
      </c>
    </row>
    <row r="39" spans="1:9" ht="15">
      <c r="A39" s="51"/>
      <c r="B39"/>
      <c r="D39"/>
      <c r="E39"/>
      <c r="F39"/>
      <c r="G39"/>
      <c r="H39"/>
      <c r="I39"/>
    </row>
    <row r="40" spans="1:9" ht="15">
      <c r="A40" s="40" t="s">
        <v>110</v>
      </c>
      <c r="B40"/>
      <c r="C40" s="40" t="s">
        <v>83</v>
      </c>
      <c r="F40" s="40"/>
      <c r="G40" s="40"/>
      <c r="H40" s="40"/>
      <c r="I40" s="40"/>
    </row>
    <row r="41" spans="2:10" ht="15" customHeight="1">
      <c r="B41"/>
      <c r="C41" s="151" t="s">
        <v>111</v>
      </c>
      <c r="D41" s="151"/>
      <c r="E41" s="151"/>
      <c r="F41" s="151"/>
      <c r="G41" s="151"/>
      <c r="H41" s="151"/>
      <c r="I41" s="151"/>
      <c r="J41" s="151"/>
    </row>
    <row r="42" spans="2:10" ht="9.75" customHeight="1">
      <c r="B42"/>
      <c r="C42" s="151" t="s">
        <v>112</v>
      </c>
      <c r="D42" s="151"/>
      <c r="E42" s="151"/>
      <c r="F42" s="151"/>
      <c r="G42" s="151"/>
      <c r="H42" s="151"/>
      <c r="I42" s="151"/>
      <c r="J42" s="151"/>
    </row>
    <row r="43" spans="2:10" ht="9.75" customHeight="1">
      <c r="B43"/>
      <c r="C43" s="151" t="s">
        <v>113</v>
      </c>
      <c r="D43" s="151"/>
      <c r="E43" s="151"/>
      <c r="F43" s="151"/>
      <c r="G43" s="151"/>
      <c r="H43" s="151"/>
      <c r="I43" s="151"/>
      <c r="J43" s="151"/>
    </row>
    <row r="44" spans="2:10" ht="9.75" customHeight="1">
      <c r="B44"/>
      <c r="C44" s="151" t="s">
        <v>114</v>
      </c>
      <c r="D44" s="151"/>
      <c r="E44" s="151"/>
      <c r="F44" s="151"/>
      <c r="G44" s="73"/>
      <c r="H44" s="73"/>
      <c r="I44" s="73"/>
      <c r="J44" s="73"/>
    </row>
    <row r="45" spans="2:9" ht="19.5" customHeight="1">
      <c r="B45"/>
      <c r="C45" s="40" t="s">
        <v>115</v>
      </c>
      <c r="F45" s="40"/>
      <c r="G45" s="40"/>
      <c r="H45" s="40"/>
      <c r="I45" s="40"/>
    </row>
    <row r="46" spans="2:9" ht="9.75" customHeight="1">
      <c r="B46"/>
      <c r="C46" s="40" t="s">
        <v>116</v>
      </c>
      <c r="F46" s="40"/>
      <c r="G46" s="40"/>
      <c r="H46" s="40"/>
      <c r="I46" s="40"/>
    </row>
    <row r="47" spans="2:10" ht="9.75" customHeight="1">
      <c r="B47"/>
      <c r="C47" s="152" t="s">
        <v>117</v>
      </c>
      <c r="D47" s="152"/>
      <c r="E47" s="152"/>
      <c r="F47" s="152"/>
      <c r="G47" s="152"/>
      <c r="H47" s="152"/>
      <c r="I47" s="152"/>
      <c r="J47" s="152"/>
    </row>
    <row r="48" spans="2:9" ht="19.5" customHeight="1">
      <c r="B48"/>
      <c r="C48" s="40" t="s">
        <v>118</v>
      </c>
      <c r="F48" s="40"/>
      <c r="G48" s="40"/>
      <c r="H48" s="40"/>
      <c r="I48" s="40"/>
    </row>
    <row r="49" spans="2:9" ht="9.75" customHeight="1">
      <c r="B49"/>
      <c r="C49" s="40" t="s">
        <v>119</v>
      </c>
      <c r="F49" s="40"/>
      <c r="G49" s="40"/>
      <c r="H49" s="40"/>
      <c r="I49" s="40"/>
    </row>
    <row r="50" spans="2:10" ht="9.75" customHeight="1">
      <c r="B50"/>
      <c r="C50" s="152" t="s">
        <v>120</v>
      </c>
      <c r="D50" s="152"/>
      <c r="E50" s="152"/>
      <c r="F50" s="152"/>
      <c r="G50" s="152"/>
      <c r="H50" s="152"/>
      <c r="I50" s="152"/>
      <c r="J50" s="152"/>
    </row>
    <row r="51" spans="2:9" ht="9.75" customHeight="1">
      <c r="B51"/>
      <c r="C51" s="40" t="s">
        <v>121</v>
      </c>
      <c r="D51" s="78"/>
      <c r="E51" s="79"/>
      <c r="F51" s="78"/>
      <c r="G51" s="78"/>
      <c r="H51" s="80"/>
      <c r="I51" s="40"/>
    </row>
    <row r="52" spans="2:9" ht="9.75" customHeight="1">
      <c r="B52"/>
      <c r="C52" s="40" t="s">
        <v>122</v>
      </c>
      <c r="D52" s="78"/>
      <c r="E52" s="79"/>
      <c r="F52" s="78"/>
      <c r="G52" s="78"/>
      <c r="H52" s="80"/>
      <c r="I52" s="40"/>
    </row>
    <row r="53" spans="3:9" ht="9.75" customHeight="1">
      <c r="C53" s="40" t="s">
        <v>123</v>
      </c>
      <c r="D53" s="78"/>
      <c r="E53" s="79"/>
      <c r="F53" s="83"/>
      <c r="G53" s="83"/>
      <c r="H53" s="80"/>
      <c r="I53" s="40"/>
    </row>
    <row r="54" spans="4:9" ht="11.25">
      <c r="D54" s="78"/>
      <c r="E54" s="79"/>
      <c r="F54" s="83"/>
      <c r="G54" s="83"/>
      <c r="H54" s="80"/>
      <c r="I54" s="40"/>
    </row>
  </sheetData>
  <sheetProtection/>
  <mergeCells count="6">
    <mergeCell ref="C41:J41"/>
    <mergeCell ref="C42:J42"/>
    <mergeCell ref="C43:J43"/>
    <mergeCell ref="C44:F44"/>
    <mergeCell ref="C47:J47"/>
    <mergeCell ref="C50:J50"/>
  </mergeCells>
  <printOptions horizontalCentered="1" verticalCentered="1"/>
  <pageMargins left="0.75" right="0.75" top="0" bottom="0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</dc:creator>
  <cp:keywords/>
  <dc:description/>
  <cp:lastModifiedBy>floc</cp:lastModifiedBy>
  <cp:lastPrinted>2015-05-29T22:29:59Z</cp:lastPrinted>
  <dcterms:created xsi:type="dcterms:W3CDTF">2015-05-29T21:27:36Z</dcterms:created>
  <dcterms:modified xsi:type="dcterms:W3CDTF">2015-08-06T19:48:51Z</dcterms:modified>
  <cp:category/>
  <cp:version/>
  <cp:contentType/>
  <cp:contentStatus/>
</cp:coreProperties>
</file>